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1078" documentId="8_{D922DB86-FB0C-4D93-81AD-2FF8A954FD5A}" xr6:coauthVersionLast="47" xr6:coauthVersionMax="47" xr10:uidLastSave="{B574AE05-80DD-4ED3-87DC-439D88B1D729}"/>
  <bookViews>
    <workbookView xWindow="-120" yWindow="-120" windowWidth="29040" windowHeight="15720" tabRatio="450" xr2:uid="{DADFE330-FACB-44A0-8F79-1E2B72DA3A3B}"/>
  </bookViews>
  <sheets>
    <sheet name="Vasaras KVIEŠ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'Vasaras KVIEŠI'!$B$1:$AF$62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62" i="8"/>
  <c r="E62" i="8"/>
  <c r="F62" i="8"/>
  <c r="G62" i="8"/>
  <c r="H62" i="8"/>
  <c r="I62" i="8"/>
  <c r="J62" i="8"/>
  <c r="K62" i="8"/>
  <c r="L62" i="8"/>
  <c r="M62" i="8"/>
  <c r="C62" i="8"/>
  <c r="E22" i="8"/>
  <c r="D22" i="8"/>
  <c r="C22" i="8"/>
  <c r="D33" i="8"/>
  <c r="C33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G3" i="8" l="1"/>
  <c r="F9" i="8" s="1"/>
  <c r="O50" i="6"/>
  <c r="G4" i="8" s="1"/>
  <c r="F10" i="8" s="1"/>
  <c r="O51" i="6"/>
  <c r="O59" i="6"/>
  <c r="O52" i="6"/>
  <c r="G5" i="8" s="1"/>
  <c r="F11" i="8" s="1"/>
  <c r="K9" i="8" l="1"/>
  <c r="K10" i="8" l="1"/>
  <c r="K11" i="8" l="1"/>
</calcChain>
</file>

<file path=xl/sharedStrings.xml><?xml version="1.0" encoding="utf-8"?>
<sst xmlns="http://schemas.openxmlformats.org/spreadsheetml/2006/main" count="858" uniqueCount="447">
  <si>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</si>
  <si>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</si>
  <si>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</si>
  <si>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</si>
  <si>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</si>
  <si>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</si>
  <si>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</si>
  <si>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</si>
  <si>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</si>
  <si>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</si>
  <si>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</si>
  <si>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</si>
  <si>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</si>
  <si>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</si>
  <si>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</si>
  <si>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</si>
  <si>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</si>
  <si>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</si>
  <si>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</si>
  <si>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</si>
  <si>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</si>
  <si>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</si>
  <si>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</si>
  <si>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</si>
  <si>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</si>
  <si>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</si>
  <si>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</si>
  <si>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</si>
  <si>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</si>
  <si>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</si>
  <si>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</si>
  <si>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</si>
  <si>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</si>
  <si>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</si>
  <si>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</si>
  <si>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</si>
  <si>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</si>
  <si>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</si>
  <si>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</si>
  <si>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</si>
  <si>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</si>
  <si>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</si>
  <si>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</si>
  <si>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</si>
  <si>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</si>
  <si>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</si>
  <si>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</si>
  <si>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</si>
  <si>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</si>
  <si>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</si>
  <si>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</si>
  <si>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</si>
  <si>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</si>
  <si>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</si>
  <si>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</si>
  <si>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</si>
  <si>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</si>
  <si>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</si>
  <si>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</si>
  <si>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</si>
  <si>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</si>
  <si>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</si>
  <si>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</si>
  <si>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</si>
  <si>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</si>
  <si>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</si>
  <si>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</si>
  <si>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</si>
  <si>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</si>
  <si>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</si>
  <si>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</si>
  <si>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</si>
  <si>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</si>
  <si>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</si>
  <si>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</si>
  <si>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</si>
  <si>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</si>
  <si>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</si>
  <si>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</si>
  <si>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Boom efekt 360 SL </t>
  </si>
  <si>
    <t xml:space="preserve">Broadway Star </t>
  </si>
  <si>
    <t>Calibre 50 SX</t>
  </si>
  <si>
    <t>CDQTM SX</t>
  </si>
  <si>
    <t>Chwastox 750 SL</t>
  </si>
  <si>
    <t>Cleave</t>
  </si>
  <si>
    <t>Darby</t>
  </si>
  <si>
    <t>Dicoherb Super 750 SL</t>
  </si>
  <si>
    <t>DMA 600</t>
  </si>
  <si>
    <t>Elegant 2FD</t>
  </si>
  <si>
    <t>EMCEE</t>
  </si>
  <si>
    <t>Ergon</t>
  </si>
  <si>
    <t>Estet 600 EC</t>
  </si>
  <si>
    <t>Flurostar 180</t>
  </si>
  <si>
    <t>Flurostar Forte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</si>
  <si>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</si>
  <si>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</si>
  <si>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</si>
  <si>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</si>
  <si>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</si>
  <si>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</si>
  <si>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</si>
  <si>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</si>
  <si>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</si>
  <si>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</si>
  <si>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</si>
  <si>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</si>
  <si>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</si>
  <si>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</si>
  <si>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</si>
  <si>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</si>
  <si>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</si>
  <si>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</si>
  <si>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</si>
  <si>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</si>
  <si>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</si>
  <si>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</si>
  <si>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</si>
  <si>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</si>
  <si>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</si>
  <si>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</si>
  <si>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</si>
  <si>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</si>
  <si>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</si>
  <si>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</si>
  <si>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</si>
  <si>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</si>
  <si>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</si>
  <si>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</si>
  <si>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</si>
  <si>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</si>
  <si>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</si>
  <si>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</si>
  <si>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</si>
  <si>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</si>
  <si>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Medax Top</t>
  </si>
  <si>
    <t>Moddus 250 EC</t>
  </si>
  <si>
    <t>Moddus Start</t>
  </si>
  <si>
    <t>Moxa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</si>
  <si>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</si>
  <si>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</si>
  <si>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</si>
  <si>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</si>
  <si>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</si>
  <si>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</si>
  <si>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</si>
  <si>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</si>
  <si>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</si>
  <si>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</si>
  <si>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</si>
  <si>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</si>
  <si>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</si>
  <si>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</si>
  <si>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</si>
  <si>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</si>
  <si>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</si>
  <si>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</si>
  <si>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</si>
  <si>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</si>
  <si>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</si>
  <si>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</si>
  <si>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</si>
  <si>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</si>
  <si>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</si>
  <si>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</si>
  <si>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</si>
  <si>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</si>
  <si>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</si>
  <si>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</si>
  <si>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</si>
  <si>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</si>
  <si>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</si>
  <si>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</si>
  <si>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</si>
  <si>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</si>
  <si>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</si>
  <si>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</si>
  <si>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</si>
  <si>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</si>
  <si>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</si>
  <si>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</si>
  <si>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</si>
  <si>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</si>
  <si>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</si>
  <si>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</si>
  <si>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</si>
  <si>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</si>
  <si>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</si>
  <si>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</si>
  <si>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</si>
  <si>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</si>
  <si>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</si>
  <si>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</si>
  <si>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</si>
  <si>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</si>
  <si>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</si>
  <si>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</si>
  <si>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</si>
  <si>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</si>
  <si>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</si>
  <si>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</si>
  <si>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</si>
  <si>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</si>
  <si>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</si>
  <si>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</si>
  <si>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</si>
  <si>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</si>
  <si>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</si>
  <si>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</si>
  <si>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</si>
  <si>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</si>
  <si>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</si>
  <si>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</si>
  <si>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</si>
  <si>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</si>
  <si>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</si>
  <si>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</si>
  <si>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</si>
  <si>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</si>
  <si>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</si>
  <si>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</si>
  <si>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</si>
  <si>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</si>
  <si>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</si>
  <si>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Incelo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</si>
  <si>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</si>
  <si>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</si>
  <si>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</si>
  <si>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</si>
  <si>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</si>
  <si>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</si>
  <si>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</si>
  <si>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</si>
  <si>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</si>
  <si>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</si>
  <si>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</si>
  <si>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</si>
  <si>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</si>
  <si>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</si>
  <si>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</si>
  <si>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</si>
  <si>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</si>
  <si>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</si>
  <si>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</si>
  <si>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</si>
  <si>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</si>
  <si>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</si>
  <si>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</si>
  <si>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</si>
  <si>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</si>
  <si>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</si>
  <si>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</si>
  <si>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</si>
  <si>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</si>
  <si>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</si>
  <si>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</si>
  <si>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</si>
  <si>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</si>
  <si>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</si>
  <si>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</si>
  <si>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</si>
  <si>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</si>
  <si>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</si>
  <si>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</si>
  <si>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</si>
  <si>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</si>
  <si>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</si>
  <si>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</si>
  <si>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</si>
  <si>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</si>
  <si>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</si>
  <si>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</si>
  <si>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</si>
  <si>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</si>
  <si>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</si>
  <si>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</si>
  <si>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</si>
  <si>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</si>
  <si>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</si>
  <si>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</si>
  <si>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</si>
  <si>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</si>
  <si>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</si>
  <si>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</si>
  <si>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</si>
  <si>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</si>
  <si>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</si>
  <si>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</si>
  <si>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</si>
  <si>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</si>
  <si>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</si>
  <si>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</si>
  <si>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</si>
  <si>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</si>
  <si>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</si>
  <si>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</si>
  <si>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</si>
  <si>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Pārtikas kvieši</t>
  </si>
  <si>
    <t>Lopbarības kvieši</t>
  </si>
  <si>
    <t>Bioloģiskie kvieši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</si>
  <si>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</si>
  <si>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</si>
  <si>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</si>
  <si>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</si>
  <si>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</si>
  <si>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</si>
  <si>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</si>
  <si>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</si>
  <si>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</si>
  <si>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</si>
  <si>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</si>
  <si>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</si>
  <si>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</si>
  <si>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</si>
  <si>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</si>
  <si>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</si>
  <si>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</si>
  <si>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</si>
  <si>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</si>
  <si>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</si>
  <si>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</si>
  <si>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</si>
  <si>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</si>
  <si>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</si>
  <si>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</si>
  <si>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</si>
  <si>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</si>
  <si>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</si>
  <si>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</si>
  <si>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</si>
  <si>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</si>
  <si>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</si>
  <si>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</si>
  <si>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</si>
  <si>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</si>
  <si>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</si>
  <si>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</si>
  <si>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</si>
  <si>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</si>
  <si>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</si>
  <si>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</si>
  <si>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</si>
  <si>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</si>
  <si>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</si>
  <si>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</si>
  <si>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</si>
  <si>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</si>
  <si>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</si>
  <si>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</si>
  <si>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</si>
  <si>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</si>
  <si>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</si>
  <si>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</si>
  <si>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</si>
  <si>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</si>
  <si>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</si>
  <si>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</si>
  <si>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</si>
  <si>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</si>
  <si>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</si>
  <si>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</si>
  <si>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</si>
  <si>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</si>
  <si>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</si>
  <si>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</si>
  <si>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</si>
  <si>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</si>
  <si>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</si>
  <si>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</si>
  <si>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</si>
  <si>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</si>
  <si>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</si>
  <si>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</si>
  <si>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</si>
  <si>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</si>
  <si>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</si>
  <si>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</si>
  <si>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</si>
  <si>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</si>
  <si>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</si>
  <si>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</si>
  <si>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</si>
  <si>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</si>
  <si>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</si>
  <si>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</si>
  <si>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</si>
  <si>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</si>
  <si>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</si>
  <si>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</si>
  <si>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</si>
  <si>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</si>
  <si>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</si>
  <si>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</si>
  <si>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</si>
  <si>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</si>
  <si>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</si>
  <si>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</si>
  <si>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</si>
  <si>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</si>
  <si>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</si>
  <si>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</si>
  <si>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</si>
  <si>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</si>
  <si>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</si>
  <si>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</si>
  <si>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</si>
  <si>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</si>
  <si>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</si>
  <si>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</si>
  <si>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</si>
  <si>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</si>
  <si>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</si>
  <si>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</si>
  <si>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</si>
  <si>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</si>
  <si>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</si>
  <si>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VASARAS KVIEŠI</t>
  </si>
  <si>
    <t>Cenas</t>
  </si>
  <si>
    <t>Ražības</t>
  </si>
  <si>
    <t>Ziemas rapši</t>
  </si>
  <si>
    <t>Vasaras rapši</t>
  </si>
  <si>
    <t>Vasaras kviešiem atļautie augu aizsardzības līdzekļi</t>
  </si>
  <si>
    <t>Vidēji (2020 - 2025)</t>
  </si>
  <si>
    <t>Juventus 90</t>
  </si>
  <si>
    <t>Redigo Pro</t>
  </si>
  <si>
    <t>Rosate 360 TF</t>
  </si>
  <si>
    <t>Zypar</t>
  </si>
  <si>
    <t>Winotote</t>
  </si>
  <si>
    <t>2025 (p)</t>
  </si>
  <si>
    <t xml:space="preserve">Vasaras kvieši </t>
  </si>
  <si>
    <t xml:space="preserve">Stomp CS </t>
  </si>
  <si>
    <t>Ariane S</t>
  </si>
  <si>
    <t>Duplosan Super</t>
  </si>
  <si>
    <t>Stomp CS</t>
  </si>
  <si>
    <t>Vasaras kvieši ar āboliņa pasēju</t>
  </si>
  <si>
    <t>Vasaras kvieši ar lucernas pasēju</t>
  </si>
  <si>
    <t>Vasaras kvieši ar sarkanās auzenes vai ganību airenes pasēju</t>
  </si>
  <si>
    <t>Vasaras kvieši ar stiebrzāļu pasēju</t>
  </si>
  <si>
    <t>Vasaras kvieši ar zirņu mistru</t>
  </si>
  <si>
    <t>Ziemas rapsis</t>
  </si>
  <si>
    <t>Kvieši</t>
  </si>
  <si>
    <t>Barbarian Biograde 360</t>
  </si>
  <si>
    <t>Ironmax Pro</t>
  </si>
  <si>
    <t>Barbarian Hi-Aktiv</t>
  </si>
  <si>
    <t>Barbarian Super 360</t>
  </si>
  <si>
    <t>Clinic Up</t>
  </si>
  <si>
    <t>Gallup Super 360</t>
  </si>
  <si>
    <t>Monosate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</si>
</sst>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17" fillId="0" borderId="38" xfId="1" applyFont="1" applyBorder="1" applyAlignment="1">
      <alignment horizontal="center"/>
    </xf>
    <xf numFmtId="0" fontId="17" fillId="0" borderId="42" xfId="1" applyFont="1" applyBorder="1" applyAlignment="1">
      <alignment horizontal="center"/>
    </xf>
    <xf numFmtId="0" fontId="17" fillId="0" borderId="43" xfId="1" applyFont="1" applyBorder="1" applyAlignment="1">
      <alignment horizontal="center"/>
    </xf>
    <xf numFmtId="0" fontId="17" fillId="0" borderId="44" xfId="1" applyFont="1" applyBorder="1" applyAlignment="1">
      <alignment horizontal="center"/>
    </xf>
    <xf numFmtId="0" fontId="16" fillId="2" borderId="38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 vertical="center"/>
    </xf>
    <xf numFmtId="0" fontId="9" fillId="2" borderId="19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0" xfId="1" applyFont="1" applyFill="1" applyBorder="1" applyAlignment="1">
      <alignment horizontal="center" wrapText="1"/>
    </xf>
    <xf numFmtId="0" fontId="16" fillId="6" borderId="41" xfId="1" applyFont="1" applyFill="1" applyBorder="1" applyAlignment="1">
      <alignment horizontal="center" wrapText="1"/>
    </xf>
    <xf numFmtId="0" fontId="16" fillId="6" borderId="39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7" fillId="0" borderId="36" xfId="1" applyFont="1" applyBorder="1" applyAlignment="1">
      <alignment horizontal="left"/>
    </xf>
    <xf numFmtId="0" fontId="17" fillId="0" borderId="36" xfId="1" applyFont="1" applyBorder="1" applyAlignment="1">
      <alignment horizontal="right" indent="1"/>
    </xf>
    <xf numFmtId="0" fontId="16" fillId="0" borderId="36" xfId="1" applyFont="1" applyBorder="1" applyAlignment="1">
      <alignment horizontal="center" wrapTex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9" fillId="2" borderId="36" xfId="1" applyFont="1" applyFill="1" applyBorder="1" applyAlignment="1">
      <alignment horizontal="center"/>
    </xf>
    <xf numFmtId="0" fontId="9" fillId="2" borderId="38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Grafikiem!$C$3:$H$3</c:f>
              <c:numCache>
                <c:formatCode>General</c:formatCode>
                <c:ptCount val="6"/>
                <c:pt idx="0">
                  <c:v>555</c:v>
                </c:pt>
                <c:pt idx="1">
                  <c:v>740</c:v>
                </c:pt>
                <c:pt idx="2">
                  <c:v>925</c:v>
                </c:pt>
                <c:pt idx="3">
                  <c:v>1110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Grafikiem!$C$4:$H$4</c:f>
              <c:numCache>
                <c:formatCode>General</c:formatCode>
                <c:ptCount val="6"/>
                <c:pt idx="0">
                  <c:v>647</c:v>
                </c:pt>
                <c:pt idx="1">
                  <c:v>768</c:v>
                </c:pt>
                <c:pt idx="2">
                  <c:v>913</c:v>
                </c:pt>
                <c:pt idx="3">
                  <c:v>1008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Grafikiem!$C$5:$H$5</c:f>
              <c:numCache>
                <c:formatCode>General</c:formatCode>
                <c:ptCount val="6"/>
                <c:pt idx="0">
                  <c:v>-92</c:v>
                </c:pt>
                <c:pt idx="1">
                  <c:v>-28</c:v>
                </c:pt>
                <c:pt idx="2">
                  <c:v>12</c:v>
                </c:pt>
                <c:pt idx="3">
                  <c:v>102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bruto segums bioloģiski,</a:t>
            </a:r>
            <a:r>
              <a:rPr lang="lv-LV" baseline="0"/>
              <a:t> aršanas tehnoloģijā (bez atbalsta maksājumiem)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245</c:v>
                </c:pt>
                <c:pt idx="1">
                  <c:v>490</c:v>
                </c:pt>
                <c:pt idx="2">
                  <c:v>735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439</c:v>
                </c:pt>
                <c:pt idx="1">
                  <c:v>577</c:v>
                </c:pt>
                <c:pt idx="2">
                  <c:v>727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-194</c:v>
                </c:pt>
                <c:pt idx="1">
                  <c:v>-87</c:v>
                </c:pt>
                <c:pt idx="2">
                  <c:v>8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Pārtikas kvieši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169</c:v>
                </c:pt>
                <c:pt idx="1">
                  <c:v>210</c:v>
                </c:pt>
                <c:pt idx="2">
                  <c:v>280</c:v>
                </c:pt>
                <c:pt idx="3">
                  <c:v>210</c:v>
                </c:pt>
                <c:pt idx="4">
                  <c:v>210</c:v>
                </c:pt>
                <c:pt idx="5">
                  <c:v>185</c:v>
                </c:pt>
                <c:pt idx="6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Lopbarības kvieši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377-4B4D-A949-D72D03F00AA7}"/>
              </c:ext>
            </c:extLst>
          </c:dPt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151</c:v>
                </c:pt>
                <c:pt idx="1">
                  <c:v>190</c:v>
                </c:pt>
                <c:pt idx="2">
                  <c:v>265</c:v>
                </c:pt>
                <c:pt idx="3">
                  <c:v>184</c:v>
                </c:pt>
                <c:pt idx="4">
                  <c:v>180</c:v>
                </c:pt>
                <c:pt idx="5">
                  <c:v>165</c:v>
                </c:pt>
                <c:pt idx="6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  <c:pt idx="0">
                  <c:v>Bioloģiskie kvieši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Grafikiem!$E$15:$E$22</c15:sqref>
                  </c15:fullRef>
                </c:ext>
              </c:extLst>
              <c:f>Grafikiem!$E$16:$E$22</c:f>
              <c:numCache>
                <c:formatCode>General</c:formatCode>
                <c:ptCount val="7"/>
                <c:pt idx="0">
                  <c:v>200</c:v>
                </c:pt>
                <c:pt idx="1">
                  <c:v>290</c:v>
                </c:pt>
                <c:pt idx="2">
                  <c:v>365</c:v>
                </c:pt>
                <c:pt idx="3">
                  <c:v>230</c:v>
                </c:pt>
                <c:pt idx="4">
                  <c:v>230</c:v>
                </c:pt>
                <c:pt idx="5">
                  <c:v>245</c:v>
                </c:pt>
                <c:pt idx="6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3"/>
                <c:order val="3"/>
                <c:tx>
                  <c:strRef>
                    <c:extLst>
                      <c:ext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</c:v>
                </c:pt>
                <c:pt idx="1">
                  <c:v>2.8</c:v>
                </c:pt>
                <c:pt idx="2">
                  <c:v>4.7</c:v>
                </c:pt>
                <c:pt idx="3">
                  <c:v>2.9</c:v>
                </c:pt>
                <c:pt idx="4">
                  <c:v>3.5</c:v>
                </c:pt>
                <c:pt idx="5">
                  <c:v>3.4</c:v>
                </c:pt>
                <c:pt idx="6">
                  <c:v>3.72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1.2</c:v>
                </c:pt>
                <c:pt idx="2">
                  <c:v>1.9</c:v>
                </c:pt>
                <c:pt idx="3">
                  <c:v>1.7</c:v>
                </c:pt>
                <c:pt idx="4">
                  <c:v>1.6</c:v>
                </c:pt>
                <c:pt idx="5">
                  <c:v>1.4</c:v>
                </c:pt>
                <c:pt idx="6">
                  <c:v>1.65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vasaras kviešu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vasaras kviešiem,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vasaras kviešu audzēšana no intensīvās audzēšanas lopbarībai atšķiras ar pielietoto tehnoloģiju un mēslošanu, jo  rezultātā intensīvi audzētajiem kviešiem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Vasaras kviešu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vasaras kvieši vidēji tiek transportēti 60 km lielā attālumā pa 20 t vienā reizē. Graudu kaltēšanai izvēlēti 4 t%, jo 2025. gads nebija labvēlīgs kviešu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628650</xdr:colOff>
      <xdr:row>1</xdr:row>
      <xdr:rowOff>95250</xdr:rowOff>
    </xdr:from>
    <xdr:to>
      <xdr:col>8</xdr:col>
      <xdr:colOff>1352550</xdr:colOff>
      <xdr:row>50</xdr:row>
      <xdr:rowOff>49578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53278514-F62E-6AFC-424E-2DB9E2E25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38250" y="819150"/>
          <a:ext cx="21221700" cy="169850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topLeftCell="A215" zoomScale="40" zoomScaleNormal="40" zoomScaleSheetLayoutView="40" workbookViewId="0">
      <selection activeCell="K38" sqref="K38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19" width="20" style="2" customWidth="1"/>
    <col min="20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26" t="s">
        <v>415</v>
      </c>
      <c r="L2" s="80" t="s">
        <v>0</v>
      </c>
      <c r="M2" s="128" t="s">
        <v>282</v>
      </c>
      <c r="N2" s="129"/>
      <c r="O2" s="130"/>
      <c r="P2" s="1"/>
      <c r="S2" s="3"/>
    </row>
    <row r="3" spans="1:46" ht="26.45" customHeight="1">
      <c r="K3" s="127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31" t="s">
        <v>3</v>
      </c>
      <c r="L4" s="132"/>
      <c r="M4" s="132"/>
      <c r="N4" s="132"/>
      <c r="O4" s="133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34" t="s">
        <v>5</v>
      </c>
      <c r="L9" s="135"/>
      <c r="M9" s="135"/>
      <c r="N9" s="135"/>
      <c r="O9" s="136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9" t="s">
        <v>278</v>
      </c>
      <c r="N11" s="140"/>
      <c r="O11" s="141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357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284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34" t="s">
        <v>8</v>
      </c>
      <c r="L33" s="135"/>
      <c r="M33" s="135"/>
      <c r="N33" s="135"/>
      <c r="O33" s="136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42" t="s">
        <v>10</v>
      </c>
      <c r="L50" s="143"/>
      <c r="M50" s="143"/>
      <c r="N50" s="143"/>
      <c r="O50" s="66">
        <f>O32+O49</f>
        <v>0</v>
      </c>
      <c r="P50" s="1"/>
    </row>
    <row r="51" spans="2:16" ht="31.5" customHeight="1">
      <c r="K51" s="67" t="s">
        <v>279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280</v>
      </c>
      <c r="L52" s="73"/>
      <c r="M52" s="74"/>
      <c r="N52" s="74"/>
      <c r="O52" s="75">
        <f>O8-O50</f>
        <v>0</v>
      </c>
      <c r="P52" s="1"/>
    </row>
    <row r="53" spans="2:16" ht="27.75">
      <c r="K53" s="144" t="s">
        <v>11</v>
      </c>
      <c r="L53" s="145"/>
      <c r="M53" s="145"/>
      <c r="N53" s="145"/>
      <c r="O53" s="146"/>
      <c r="P53" s="1"/>
    </row>
    <row r="54" spans="2:16" ht="27.75">
      <c r="K54" s="147"/>
      <c r="L54" s="148"/>
      <c r="M54" s="148"/>
      <c r="N54" s="76"/>
      <c r="O54" s="17">
        <v>0</v>
      </c>
      <c r="P54" s="1"/>
    </row>
    <row r="55" spans="2:16" ht="27.75">
      <c r="K55" s="137"/>
      <c r="L55" s="138"/>
      <c r="M55" s="138"/>
      <c r="N55" s="76"/>
      <c r="O55" s="17">
        <v>0</v>
      </c>
      <c r="P55" s="1"/>
    </row>
    <row r="56" spans="2:16" ht="27.75">
      <c r="K56" s="137"/>
      <c r="L56" s="138"/>
      <c r="M56" s="138"/>
      <c r="N56" s="76"/>
      <c r="O56" s="17">
        <v>0</v>
      </c>
      <c r="P56" s="1"/>
    </row>
    <row r="57" spans="2:16" ht="27.75">
      <c r="K57" s="149"/>
      <c r="L57" s="150"/>
      <c r="M57" s="150"/>
      <c r="N57" s="76"/>
      <c r="O57" s="77">
        <v>0</v>
      </c>
      <c r="P57" s="1"/>
    </row>
    <row r="58" spans="2:16" ht="27.75" thickBot="1">
      <c r="K58" s="156" t="s">
        <v>24</v>
      </c>
      <c r="L58" s="157"/>
      <c r="M58" s="157"/>
      <c r="N58" s="157"/>
      <c r="O58" s="78">
        <f>SUM(O54:O57)</f>
        <v>0</v>
      </c>
      <c r="P58" s="1"/>
    </row>
    <row r="59" spans="2:16" ht="31.5" customHeight="1" thickBot="1">
      <c r="K59" s="158" t="s">
        <v>281</v>
      </c>
      <c r="L59" s="159"/>
      <c r="M59" s="159"/>
      <c r="N59" s="159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4"/>
      <c r="C61" s="155"/>
      <c r="D61" s="155"/>
      <c r="E61" s="155"/>
      <c r="F61" s="155"/>
      <c r="G61" s="155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" customHeight="1">
      <c r="B122" s="151" t="s">
        <v>420</v>
      </c>
      <c r="C122" s="152"/>
      <c r="D122" s="152"/>
      <c r="E122" s="152"/>
      <c r="F122" s="152"/>
      <c r="G122" s="153"/>
      <c r="H122" s="7"/>
      <c r="I122" s="7"/>
      <c r="J122" s="164" t="s">
        <v>358</v>
      </c>
      <c r="K122" s="164"/>
      <c r="L122" s="164"/>
      <c r="M122" s="164"/>
      <c r="N122" s="164"/>
      <c r="O122" s="164"/>
      <c r="P122" s="164"/>
      <c r="Q122" s="164"/>
      <c r="R122" s="164"/>
      <c r="S122" s="164"/>
    </row>
    <row r="123" spans="2:19" ht="142.15" customHeight="1">
      <c r="B123" s="121" t="s">
        <v>27</v>
      </c>
      <c r="C123" s="115" t="s">
        <v>28</v>
      </c>
      <c r="D123" s="115" t="s">
        <v>29</v>
      </c>
      <c r="E123" s="115" t="s">
        <v>60</v>
      </c>
      <c r="F123" s="115" t="s">
        <v>42</v>
      </c>
      <c r="G123" s="122" t="s">
        <v>69</v>
      </c>
      <c r="H123" s="7"/>
      <c r="I123" s="7"/>
      <c r="J123" s="112" t="s">
        <v>359</v>
      </c>
      <c r="K123" s="160" t="s">
        <v>360</v>
      </c>
      <c r="L123" s="160"/>
      <c r="M123" s="160"/>
      <c r="N123" s="102" t="s">
        <v>361</v>
      </c>
      <c r="O123" s="102" t="s">
        <v>362</v>
      </c>
      <c r="P123" s="102" t="s">
        <v>363</v>
      </c>
      <c r="Q123" s="102" t="s">
        <v>364</v>
      </c>
      <c r="R123" s="102" t="s">
        <v>365</v>
      </c>
      <c r="S123" s="102" t="s">
        <v>366</v>
      </c>
    </row>
    <row r="124" spans="2:19" ht="27" customHeight="1">
      <c r="B124" s="123" t="s">
        <v>428</v>
      </c>
      <c r="C124" s="124"/>
      <c r="D124" s="124"/>
      <c r="E124" s="124"/>
      <c r="F124" s="124"/>
      <c r="G124" s="125"/>
      <c r="H124" s="7"/>
      <c r="I124" s="7"/>
      <c r="J124" s="113"/>
      <c r="K124" s="161">
        <v>1</v>
      </c>
      <c r="L124" s="161"/>
      <c r="M124" s="161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2:19" ht="27.75">
      <c r="B125" s="117" t="s">
        <v>65</v>
      </c>
      <c r="C125" s="114" t="s">
        <v>62</v>
      </c>
      <c r="D125" s="114" t="s">
        <v>61</v>
      </c>
      <c r="E125" s="114" t="s">
        <v>66</v>
      </c>
      <c r="F125" s="114" t="s">
        <v>68</v>
      </c>
      <c r="G125" s="101" t="s">
        <v>70</v>
      </c>
      <c r="H125" s="7"/>
      <c r="I125" s="7"/>
      <c r="J125" s="113">
        <v>1</v>
      </c>
      <c r="K125" s="162" t="s">
        <v>367</v>
      </c>
      <c r="L125" s="162"/>
      <c r="M125" s="162"/>
      <c r="N125" s="101" t="s">
        <v>368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2:19" ht="27.75">
      <c r="B126" s="117" t="s">
        <v>64</v>
      </c>
      <c r="C126" s="114" t="s">
        <v>63</v>
      </c>
      <c r="D126" s="114" t="s">
        <v>103</v>
      </c>
      <c r="E126" s="114" t="s">
        <v>67</v>
      </c>
      <c r="F126" s="114" t="s">
        <v>128</v>
      </c>
      <c r="G126" s="101" t="s">
        <v>146</v>
      </c>
      <c r="H126" s="7"/>
      <c r="I126" s="7"/>
      <c r="J126" s="101">
        <v>2</v>
      </c>
      <c r="K126" s="162" t="s">
        <v>328</v>
      </c>
      <c r="L126" s="162"/>
      <c r="M126" s="162"/>
      <c r="N126" s="101" t="s">
        <v>368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2:19" ht="27.75">
      <c r="B127" s="117" t="s">
        <v>71</v>
      </c>
      <c r="C127" s="114" t="s">
        <v>149</v>
      </c>
      <c r="D127" s="114" t="s">
        <v>104</v>
      </c>
      <c r="E127" s="114" t="s">
        <v>114</v>
      </c>
      <c r="F127" s="114" t="s">
        <v>129</v>
      </c>
      <c r="G127" s="101" t="s">
        <v>147</v>
      </c>
      <c r="H127" s="7"/>
      <c r="I127" s="7"/>
      <c r="J127" s="101">
        <v>3</v>
      </c>
      <c r="K127" s="162" t="s">
        <v>319</v>
      </c>
      <c r="L127" s="162"/>
      <c r="M127" s="162"/>
      <c r="N127" s="101" t="s">
        <v>368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2:19" ht="27.75">
      <c r="B128" s="117" t="s">
        <v>72</v>
      </c>
      <c r="C128" s="114" t="s">
        <v>150</v>
      </c>
      <c r="D128" s="114" t="s">
        <v>105</v>
      </c>
      <c r="E128" s="114" t="s">
        <v>115</v>
      </c>
      <c r="F128" s="114" t="s">
        <v>130</v>
      </c>
      <c r="G128" s="101" t="s">
        <v>148</v>
      </c>
      <c r="H128" s="7"/>
      <c r="I128" s="7"/>
      <c r="J128" s="101">
        <v>4</v>
      </c>
      <c r="K128" s="162" t="s">
        <v>408</v>
      </c>
      <c r="L128" s="162"/>
      <c r="M128" s="162"/>
      <c r="N128" s="101" t="s">
        <v>368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2:19" ht="27.75">
      <c r="B129" s="117" t="s">
        <v>73</v>
      </c>
      <c r="C129" s="114" t="s">
        <v>151</v>
      </c>
      <c r="D129" s="114" t="s">
        <v>106</v>
      </c>
      <c r="E129" s="114" t="s">
        <v>116</v>
      </c>
      <c r="F129" s="114" t="s">
        <v>131</v>
      </c>
      <c r="G129" s="101"/>
      <c r="H129" s="7"/>
      <c r="I129" s="7"/>
      <c r="J129" s="101">
        <v>5</v>
      </c>
      <c r="K129" s="162" t="s">
        <v>407</v>
      </c>
      <c r="L129" s="162"/>
      <c r="M129" s="162"/>
      <c r="N129" s="101" t="s">
        <v>368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2:19" ht="27.75">
      <c r="B130" s="117" t="s">
        <v>74</v>
      </c>
      <c r="C130" s="114" t="s">
        <v>152</v>
      </c>
      <c r="D130" s="114" t="s">
        <v>107</v>
      </c>
      <c r="E130" s="114" t="s">
        <v>117</v>
      </c>
      <c r="F130" s="114" t="s">
        <v>132</v>
      </c>
      <c r="G130" s="101"/>
      <c r="H130" s="7"/>
      <c r="I130" s="7"/>
      <c r="J130" s="101">
        <v>6</v>
      </c>
      <c r="K130" s="162" t="s">
        <v>369</v>
      </c>
      <c r="L130" s="162"/>
      <c r="M130" s="162"/>
      <c r="N130" s="101" t="s">
        <v>368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2:19" ht="27.75">
      <c r="B131" s="117" t="s">
        <v>75</v>
      </c>
      <c r="C131" s="114" t="s">
        <v>153</v>
      </c>
      <c r="D131" s="114" t="s">
        <v>108</v>
      </c>
      <c r="E131" s="114" t="s">
        <v>118</v>
      </c>
      <c r="F131" s="114" t="s">
        <v>133</v>
      </c>
      <c r="G131" s="101"/>
      <c r="H131" s="7"/>
      <c r="I131" s="7"/>
      <c r="J131" s="101">
        <v>7</v>
      </c>
      <c r="K131" s="162" t="s">
        <v>370</v>
      </c>
      <c r="L131" s="162"/>
      <c r="M131" s="162"/>
      <c r="N131" s="101" t="s">
        <v>368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2:19" ht="27.75">
      <c r="B132" s="117" t="s">
        <v>76</v>
      </c>
      <c r="C132" s="114" t="s">
        <v>154</v>
      </c>
      <c r="D132" s="114" t="s">
        <v>109</v>
      </c>
      <c r="E132" s="114" t="s">
        <v>119</v>
      </c>
      <c r="F132" s="114" t="s">
        <v>134</v>
      </c>
      <c r="G132" s="101"/>
      <c r="H132" s="7"/>
      <c r="I132" s="7"/>
      <c r="J132" s="101">
        <v>8</v>
      </c>
      <c r="K132" s="162" t="s">
        <v>371</v>
      </c>
      <c r="L132" s="162"/>
      <c r="M132" s="162"/>
      <c r="N132" s="101" t="s">
        <v>368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2:19" ht="27.75">
      <c r="B133" s="117" t="s">
        <v>77</v>
      </c>
      <c r="C133" s="114" t="s">
        <v>155</v>
      </c>
      <c r="D133" s="114" t="s">
        <v>110</v>
      </c>
      <c r="E133" s="114" t="s">
        <v>120</v>
      </c>
      <c r="F133" s="114" t="s">
        <v>135</v>
      </c>
      <c r="G133" s="101"/>
      <c r="H133" s="7"/>
      <c r="I133" s="7"/>
      <c r="J133" s="101">
        <v>9</v>
      </c>
      <c r="K133" s="162" t="s">
        <v>406</v>
      </c>
      <c r="L133" s="162"/>
      <c r="M133" s="162"/>
      <c r="N133" s="101" t="s">
        <v>368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2:19" ht="27.75">
      <c r="B134" s="117" t="s">
        <v>78</v>
      </c>
      <c r="C134" s="114" t="s">
        <v>156</v>
      </c>
      <c r="D134" s="114" t="s">
        <v>111</v>
      </c>
      <c r="E134" s="114" t="s">
        <v>121</v>
      </c>
      <c r="F134" s="114" t="s">
        <v>136</v>
      </c>
      <c r="G134" s="101"/>
      <c r="H134" s="7"/>
      <c r="I134" s="7"/>
      <c r="J134" s="101">
        <v>10</v>
      </c>
      <c r="K134" s="162" t="s">
        <v>372</v>
      </c>
      <c r="L134" s="162"/>
      <c r="M134" s="162"/>
      <c r="N134" s="101" t="s">
        <v>368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2:19" ht="27.75">
      <c r="B135" s="117" t="s">
        <v>79</v>
      </c>
      <c r="C135" s="114" t="s">
        <v>157</v>
      </c>
      <c r="D135" s="114" t="s">
        <v>112</v>
      </c>
      <c r="E135" s="114" t="s">
        <v>423</v>
      </c>
      <c r="F135" s="114" t="s">
        <v>137</v>
      </c>
      <c r="G135" s="101"/>
      <c r="H135" s="7"/>
      <c r="I135" s="7"/>
      <c r="J135" s="101">
        <v>11</v>
      </c>
      <c r="K135" s="162" t="s">
        <v>320</v>
      </c>
      <c r="L135" s="162"/>
      <c r="M135" s="162"/>
      <c r="N135" s="101" t="s">
        <v>368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2:19" ht="27.75">
      <c r="B136" s="117" t="s">
        <v>80</v>
      </c>
      <c r="C136" s="114" t="s">
        <v>158</v>
      </c>
      <c r="D136" s="114" t="s">
        <v>113</v>
      </c>
      <c r="E136" s="114" t="s">
        <v>122</v>
      </c>
      <c r="F136" s="114" t="s">
        <v>138</v>
      </c>
      <c r="G136" s="101"/>
      <c r="H136" s="7"/>
      <c r="I136" s="7"/>
      <c r="J136" s="101">
        <v>12</v>
      </c>
      <c r="K136" s="162" t="s">
        <v>405</v>
      </c>
      <c r="L136" s="162"/>
      <c r="M136" s="162"/>
      <c r="N136" s="101" t="s">
        <v>368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2:19" ht="27.75">
      <c r="B137" s="117" t="s">
        <v>81</v>
      </c>
      <c r="C137" s="114" t="s">
        <v>159</v>
      </c>
      <c r="D137" s="116"/>
      <c r="E137" s="114" t="s">
        <v>123</v>
      </c>
      <c r="F137" s="114" t="s">
        <v>139</v>
      </c>
      <c r="G137" s="101"/>
      <c r="H137" s="7"/>
      <c r="I137" s="7"/>
      <c r="J137" s="101">
        <v>13</v>
      </c>
      <c r="K137" s="162" t="s">
        <v>404</v>
      </c>
      <c r="L137" s="162"/>
      <c r="M137" s="162"/>
      <c r="N137" s="101" t="s">
        <v>368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2:19" ht="27.75">
      <c r="B138" s="117" t="s">
        <v>82</v>
      </c>
      <c r="C138" s="114" t="s">
        <v>160</v>
      </c>
      <c r="D138" s="114"/>
      <c r="E138" s="114" t="s">
        <v>124</v>
      </c>
      <c r="F138" s="114" t="s">
        <v>140</v>
      </c>
      <c r="G138" s="101"/>
      <c r="H138" s="7"/>
      <c r="I138" s="7"/>
      <c r="J138" s="101">
        <v>14</v>
      </c>
      <c r="K138" s="162" t="s">
        <v>373</v>
      </c>
      <c r="L138" s="162"/>
      <c r="M138" s="162"/>
      <c r="N138" s="101" t="s">
        <v>368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2:19" ht="27.75">
      <c r="B139" s="117" t="s">
        <v>83</v>
      </c>
      <c r="C139" s="114" t="s">
        <v>161</v>
      </c>
      <c r="D139" s="114"/>
      <c r="E139" s="114" t="s">
        <v>125</v>
      </c>
      <c r="F139" s="114" t="s">
        <v>141</v>
      </c>
      <c r="G139" s="101"/>
      <c r="H139" s="7"/>
      <c r="I139" s="7"/>
      <c r="J139" s="101">
        <v>15</v>
      </c>
      <c r="K139" s="162" t="s">
        <v>374</v>
      </c>
      <c r="L139" s="162"/>
      <c r="M139" s="162"/>
      <c r="N139" s="101" t="s">
        <v>368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2:19" ht="27.75">
      <c r="B140" s="117" t="s">
        <v>84</v>
      </c>
      <c r="C140" s="114" t="s">
        <v>162</v>
      </c>
      <c r="D140" s="114"/>
      <c r="E140" s="114" t="s">
        <v>126</v>
      </c>
      <c r="F140" s="114" t="s">
        <v>142</v>
      </c>
      <c r="G140" s="101"/>
      <c r="H140" s="7"/>
      <c r="I140" s="7"/>
      <c r="J140" s="101">
        <v>16</v>
      </c>
      <c r="K140" s="162" t="s">
        <v>375</v>
      </c>
      <c r="L140" s="162"/>
      <c r="M140" s="162"/>
      <c r="N140" s="101" t="s">
        <v>368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2:19" ht="27.75">
      <c r="B141" s="117" t="s">
        <v>85</v>
      </c>
      <c r="C141" s="114" t="s">
        <v>163</v>
      </c>
      <c r="D141" s="114"/>
      <c r="E141" s="114" t="s">
        <v>127</v>
      </c>
      <c r="F141" s="114" t="s">
        <v>143</v>
      </c>
      <c r="G141" s="101"/>
      <c r="H141" s="7"/>
      <c r="I141" s="7"/>
      <c r="J141" s="101">
        <v>17</v>
      </c>
      <c r="K141" s="162" t="s">
        <v>376</v>
      </c>
      <c r="L141" s="162"/>
      <c r="M141" s="162"/>
      <c r="N141" s="101" t="s">
        <v>368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2:19" ht="27.75">
      <c r="B142" s="117" t="s">
        <v>86</v>
      </c>
      <c r="C142" s="114" t="s">
        <v>164</v>
      </c>
      <c r="D142" s="114"/>
      <c r="E142" s="116"/>
      <c r="F142" s="114" t="s">
        <v>144</v>
      </c>
      <c r="G142" s="101"/>
      <c r="H142" s="7"/>
      <c r="I142" s="7"/>
      <c r="J142" s="101">
        <v>18</v>
      </c>
      <c r="K142" s="162" t="s">
        <v>403</v>
      </c>
      <c r="L142" s="162"/>
      <c r="M142" s="162"/>
      <c r="N142" s="101" t="s">
        <v>377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2:19" ht="27.75">
      <c r="B143" s="117" t="s">
        <v>87</v>
      </c>
      <c r="C143" s="114" t="s">
        <v>165</v>
      </c>
      <c r="D143" s="114"/>
      <c r="E143" s="114"/>
      <c r="F143" s="114" t="s">
        <v>145</v>
      </c>
      <c r="G143" s="101"/>
      <c r="H143" s="7"/>
      <c r="I143" s="7"/>
      <c r="J143" s="101">
        <v>19</v>
      </c>
      <c r="K143" s="162" t="s">
        <v>378</v>
      </c>
      <c r="L143" s="162"/>
      <c r="M143" s="162"/>
      <c r="N143" s="101" t="s">
        <v>368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2:19" ht="27.75">
      <c r="B144" s="117" t="s">
        <v>88</v>
      </c>
      <c r="C144" s="114" t="s">
        <v>166</v>
      </c>
      <c r="D144" s="114"/>
      <c r="E144" s="114"/>
      <c r="F144" s="114"/>
      <c r="G144" s="101"/>
      <c r="H144" s="7"/>
      <c r="I144" s="7"/>
      <c r="J144" s="101"/>
      <c r="K144" s="162" t="s">
        <v>379</v>
      </c>
      <c r="L144" s="162"/>
      <c r="M144" s="162"/>
      <c r="N144" s="101"/>
      <c r="O144" s="103"/>
      <c r="P144" s="104"/>
      <c r="Q144" s="104"/>
      <c r="R144" s="104"/>
      <c r="S144" s="104"/>
    </row>
    <row r="145" spans="2:19" ht="27.75">
      <c r="B145" s="117" t="s">
        <v>89</v>
      </c>
      <c r="C145" s="114" t="s">
        <v>167</v>
      </c>
      <c r="D145" s="114"/>
      <c r="E145" s="114"/>
      <c r="F145" s="114"/>
      <c r="G145" s="101"/>
      <c r="H145" s="7"/>
      <c r="I145" s="7"/>
      <c r="J145" s="101">
        <v>20</v>
      </c>
      <c r="K145" s="163" t="s">
        <v>412</v>
      </c>
      <c r="L145" s="163" t="s">
        <v>380</v>
      </c>
      <c r="M145" s="163"/>
      <c r="N145" s="101" t="s">
        <v>381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2:19" ht="27.75">
      <c r="B146" s="117" t="s">
        <v>90</v>
      </c>
      <c r="C146" s="114" t="s">
        <v>168</v>
      </c>
      <c r="D146" s="114"/>
      <c r="E146" s="114"/>
      <c r="F146" s="116"/>
      <c r="G146" s="101"/>
      <c r="H146" s="7"/>
      <c r="I146" s="7"/>
      <c r="J146" s="101">
        <v>21</v>
      </c>
      <c r="K146" s="163" t="s">
        <v>413</v>
      </c>
      <c r="L146" s="163" t="s">
        <v>382</v>
      </c>
      <c r="M146" s="163"/>
      <c r="N146" s="101" t="s">
        <v>381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2:19" ht="27.75">
      <c r="B147" s="117" t="s">
        <v>91</v>
      </c>
      <c r="C147" s="114" t="s">
        <v>169</v>
      </c>
      <c r="D147" s="114"/>
      <c r="E147" s="114"/>
      <c r="F147" s="116"/>
      <c r="G147" s="101"/>
      <c r="H147" s="7"/>
      <c r="I147" s="7"/>
      <c r="J147" s="101">
        <v>22</v>
      </c>
      <c r="K147" s="162" t="s">
        <v>410</v>
      </c>
      <c r="L147" s="162"/>
      <c r="M147" s="162"/>
      <c r="N147" s="101" t="s">
        <v>381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2:19" ht="27.75">
      <c r="B148" s="117" t="s">
        <v>92</v>
      </c>
      <c r="C148" s="114" t="s">
        <v>170</v>
      </c>
      <c r="D148" s="114"/>
      <c r="E148" s="114"/>
      <c r="F148" s="116"/>
      <c r="G148" s="101"/>
      <c r="H148" s="7"/>
      <c r="I148" s="7"/>
      <c r="J148" s="101">
        <v>23</v>
      </c>
      <c r="K148" s="162" t="s">
        <v>414</v>
      </c>
      <c r="L148" s="162"/>
      <c r="M148" s="162"/>
      <c r="N148" s="101" t="s">
        <v>368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2:19" ht="27.75">
      <c r="B149" s="117" t="s">
        <v>93</v>
      </c>
      <c r="C149" s="114" t="s">
        <v>171</v>
      </c>
      <c r="D149" s="114"/>
      <c r="E149" s="114"/>
      <c r="F149" s="114"/>
      <c r="G149" s="101"/>
      <c r="H149" s="7"/>
      <c r="I149" s="7"/>
      <c r="J149" s="101">
        <v>24</v>
      </c>
      <c r="K149" s="162" t="s">
        <v>383</v>
      </c>
      <c r="L149" s="162"/>
      <c r="M149" s="162"/>
      <c r="N149" s="101" t="s">
        <v>368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2:19" ht="27.75">
      <c r="B150" s="117" t="s">
        <v>94</v>
      </c>
      <c r="C150" s="114" t="s">
        <v>102</v>
      </c>
      <c r="D150" s="114"/>
      <c r="E150" s="114"/>
      <c r="F150" s="116"/>
      <c r="G150" s="101"/>
      <c r="H150" s="7"/>
      <c r="I150" s="7"/>
      <c r="J150" s="101">
        <v>25</v>
      </c>
      <c r="K150" s="162" t="s">
        <v>384</v>
      </c>
      <c r="L150" s="162"/>
      <c r="M150" s="162"/>
      <c r="N150" s="101" t="s">
        <v>368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2:19" ht="27.75">
      <c r="B151" s="117" t="s">
        <v>95</v>
      </c>
      <c r="C151" s="114" t="s">
        <v>101</v>
      </c>
      <c r="D151" s="114"/>
      <c r="E151" s="114"/>
      <c r="F151" s="114"/>
      <c r="G151" s="101"/>
      <c r="H151" s="7"/>
      <c r="I151" s="7"/>
      <c r="J151" s="101">
        <v>26</v>
      </c>
      <c r="K151" s="162" t="s">
        <v>402</v>
      </c>
      <c r="L151" s="162"/>
      <c r="M151" s="162"/>
      <c r="N151" s="101" t="s">
        <v>368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2:19" ht="27.75">
      <c r="B152" s="117" t="s">
        <v>96</v>
      </c>
      <c r="C152" s="114" t="s">
        <v>100</v>
      </c>
      <c r="D152" s="114"/>
      <c r="E152" s="114"/>
      <c r="F152" s="114"/>
      <c r="G152" s="101"/>
      <c r="H152" s="7"/>
      <c r="I152" s="7"/>
      <c r="J152" s="101">
        <v>27</v>
      </c>
      <c r="K152" s="162" t="s">
        <v>409</v>
      </c>
      <c r="L152" s="162"/>
      <c r="M152" s="162"/>
      <c r="N152" s="101" t="s">
        <v>368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2:19" ht="27.75">
      <c r="B153" s="117" t="s">
        <v>97</v>
      </c>
      <c r="C153" s="114" t="s">
        <v>99</v>
      </c>
      <c r="D153" s="114"/>
      <c r="E153" s="114"/>
      <c r="F153" s="114"/>
      <c r="G153" s="101"/>
      <c r="H153" s="7"/>
      <c r="I153" s="7"/>
      <c r="J153" s="101">
        <v>28</v>
      </c>
      <c r="K153" s="162" t="s">
        <v>385</v>
      </c>
      <c r="L153" s="162"/>
      <c r="M153" s="162"/>
      <c r="N153" s="101" t="s">
        <v>386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2:19" ht="27.75">
      <c r="B154" s="117" t="s">
        <v>218</v>
      </c>
      <c r="C154" s="114" t="s">
        <v>98</v>
      </c>
      <c r="D154" s="114"/>
      <c r="E154" s="114"/>
      <c r="F154" s="114"/>
      <c r="G154" s="101"/>
      <c r="H154" s="7"/>
      <c r="I154" s="7"/>
      <c r="J154" s="101">
        <v>29</v>
      </c>
      <c r="K154" s="162" t="s">
        <v>325</v>
      </c>
      <c r="L154" s="162"/>
      <c r="M154" s="162"/>
      <c r="N154" s="101" t="s">
        <v>387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2:19" ht="27.75">
      <c r="B155" s="117" t="s">
        <v>219</v>
      </c>
      <c r="C155" s="114" t="s">
        <v>172</v>
      </c>
      <c r="D155" s="114"/>
      <c r="E155" s="114"/>
      <c r="F155" s="114"/>
      <c r="G155" s="101"/>
      <c r="H155" s="7"/>
      <c r="I155" s="7"/>
      <c r="J155" s="101">
        <v>30</v>
      </c>
      <c r="K155" s="162" t="s">
        <v>401</v>
      </c>
      <c r="L155" s="162"/>
      <c r="M155" s="162"/>
      <c r="N155" s="101" t="s">
        <v>387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2:19" ht="27.75">
      <c r="B156" s="117" t="s">
        <v>220</v>
      </c>
      <c r="C156" s="114" t="s">
        <v>173</v>
      </c>
      <c r="D156" s="114"/>
      <c r="E156" s="114"/>
      <c r="F156" s="114"/>
      <c r="G156" s="101"/>
      <c r="H156" s="7"/>
      <c r="I156" s="7"/>
      <c r="J156" s="101">
        <v>31</v>
      </c>
      <c r="K156" s="162" t="s">
        <v>400</v>
      </c>
      <c r="L156" s="162"/>
      <c r="M156" s="162"/>
      <c r="N156" s="101" t="s">
        <v>387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2:19" ht="27.75">
      <c r="B157" s="117" t="s">
        <v>221</v>
      </c>
      <c r="C157" s="114" t="s">
        <v>174</v>
      </c>
      <c r="D157" s="114"/>
      <c r="E157" s="114"/>
      <c r="F157" s="114"/>
      <c r="G157" s="101"/>
      <c r="H157" s="7"/>
      <c r="I157" s="7"/>
      <c r="J157" s="101"/>
      <c r="K157" s="162" t="s">
        <v>388</v>
      </c>
      <c r="L157" s="162"/>
      <c r="M157" s="162"/>
      <c r="N157" s="101"/>
      <c r="O157" s="103"/>
      <c r="P157" s="104"/>
      <c r="Q157" s="104"/>
      <c r="R157" s="104"/>
      <c r="S157" s="104"/>
    </row>
    <row r="158" spans="2:19" ht="27.75">
      <c r="B158" s="117" t="s">
        <v>222</v>
      </c>
      <c r="C158" s="114" t="s">
        <v>175</v>
      </c>
      <c r="D158" s="114"/>
      <c r="E158" s="114"/>
      <c r="F158" s="114"/>
      <c r="G158" s="101"/>
      <c r="H158" s="7"/>
      <c r="I158" s="7"/>
      <c r="J158" s="101">
        <v>32</v>
      </c>
      <c r="K158" s="163" t="s">
        <v>389</v>
      </c>
      <c r="L158" s="163" t="s">
        <v>389</v>
      </c>
      <c r="M158" s="163"/>
      <c r="N158" s="101" t="s">
        <v>377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2:19" ht="27.75">
      <c r="B159" s="117" t="s">
        <v>223</v>
      </c>
      <c r="C159" s="114" t="s">
        <v>176</v>
      </c>
      <c r="D159" s="114"/>
      <c r="E159" s="114"/>
      <c r="F159" s="114"/>
      <c r="G159" s="101"/>
      <c r="H159" s="7"/>
      <c r="I159" s="7"/>
      <c r="J159" s="101">
        <v>33</v>
      </c>
      <c r="K159" s="163" t="s">
        <v>390</v>
      </c>
      <c r="L159" s="163" t="s">
        <v>390</v>
      </c>
      <c r="M159" s="163"/>
      <c r="N159" s="101" t="s">
        <v>377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2:19" ht="27.75">
      <c r="B160" s="117" t="s">
        <v>224</v>
      </c>
      <c r="C160" s="114" t="s">
        <v>177</v>
      </c>
      <c r="D160" s="114"/>
      <c r="E160" s="114"/>
      <c r="F160" s="114"/>
      <c r="G160" s="101"/>
      <c r="H160" s="7"/>
      <c r="I160" s="7"/>
      <c r="J160" s="101">
        <v>34</v>
      </c>
      <c r="K160" s="163" t="s">
        <v>391</v>
      </c>
      <c r="L160" s="163" t="s">
        <v>391</v>
      </c>
      <c r="M160" s="163"/>
      <c r="N160" s="101" t="s">
        <v>377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2:19" ht="27.75">
      <c r="B161" s="117" t="s">
        <v>225</v>
      </c>
      <c r="C161" s="114" t="s">
        <v>422</v>
      </c>
      <c r="D161" s="114"/>
      <c r="E161" s="114"/>
      <c r="F161" s="114"/>
      <c r="G161" s="101"/>
      <c r="H161" s="7"/>
      <c r="I161" s="7"/>
      <c r="J161" s="101">
        <v>35</v>
      </c>
      <c r="K161" s="162" t="s">
        <v>392</v>
      </c>
      <c r="L161" s="162"/>
      <c r="M161" s="162"/>
      <c r="N161" s="101" t="s">
        <v>393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2:19" ht="27.75">
      <c r="B162" s="117" t="s">
        <v>226</v>
      </c>
      <c r="C162" s="114" t="s">
        <v>178</v>
      </c>
      <c r="D162" s="114"/>
      <c r="E162" s="114"/>
      <c r="F162" s="114"/>
      <c r="G162" s="101"/>
      <c r="H162" s="7"/>
      <c r="I162" s="7"/>
      <c r="J162" s="101">
        <v>36</v>
      </c>
      <c r="K162" s="162" t="s">
        <v>399</v>
      </c>
      <c r="L162" s="162"/>
      <c r="M162" s="162"/>
      <c r="N162" s="101" t="s">
        <v>393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2:19" ht="27.75">
      <c r="B163" s="117" t="s">
        <v>227</v>
      </c>
      <c r="C163" s="114" t="s">
        <v>179</v>
      </c>
      <c r="D163" s="114"/>
      <c r="E163" s="114"/>
      <c r="F163" s="114"/>
      <c r="G163" s="101"/>
      <c r="H163" s="7"/>
      <c r="I163" s="7"/>
      <c r="J163" s="101"/>
      <c r="K163" s="162" t="s">
        <v>394</v>
      </c>
      <c r="L163" s="162"/>
      <c r="M163" s="162"/>
      <c r="N163" s="101"/>
      <c r="O163" s="103"/>
      <c r="P163" s="104"/>
      <c r="Q163" s="104"/>
      <c r="R163" s="104"/>
      <c r="S163" s="104"/>
    </row>
    <row r="164" spans="2:19" ht="27.75">
      <c r="B164" s="117" t="s">
        <v>228</v>
      </c>
      <c r="C164" s="114" t="s">
        <v>180</v>
      </c>
      <c r="D164" s="114"/>
      <c r="E164" s="114"/>
      <c r="F164" s="114"/>
      <c r="G164" s="101"/>
      <c r="H164" s="7"/>
      <c r="I164" s="7"/>
      <c r="J164" s="101">
        <v>37</v>
      </c>
      <c r="K164" s="163" t="s">
        <v>395</v>
      </c>
      <c r="L164" s="163" t="s">
        <v>395</v>
      </c>
      <c r="M164" s="163"/>
      <c r="N164" s="101" t="s">
        <v>377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2:19" ht="27.75">
      <c r="B165" s="117" t="s">
        <v>229</v>
      </c>
      <c r="C165" s="114" t="s">
        <v>181</v>
      </c>
      <c r="D165" s="114"/>
      <c r="E165" s="114"/>
      <c r="F165" s="114"/>
      <c r="G165" s="101"/>
      <c r="H165" s="7"/>
      <c r="I165" s="7"/>
      <c r="J165" s="101">
        <v>38</v>
      </c>
      <c r="K165" s="163" t="s">
        <v>411</v>
      </c>
      <c r="L165" s="163" t="s">
        <v>396</v>
      </c>
      <c r="M165" s="163"/>
      <c r="N165" s="101" t="s">
        <v>377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2:19" ht="27.75">
      <c r="B166" s="117" t="s">
        <v>230</v>
      </c>
      <c r="C166" s="114" t="s">
        <v>182</v>
      </c>
      <c r="D166" s="114"/>
      <c r="E166" s="114"/>
      <c r="F166" s="114"/>
      <c r="G166" s="101"/>
      <c r="H166" s="7"/>
      <c r="I166" s="7"/>
      <c r="J166" s="101">
        <v>39</v>
      </c>
      <c r="K166" s="163" t="s">
        <v>397</v>
      </c>
      <c r="L166" s="163" t="s">
        <v>397</v>
      </c>
      <c r="M166" s="163"/>
      <c r="N166" s="101" t="s">
        <v>377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2:19" ht="27.75">
      <c r="B167" s="117" t="s">
        <v>231</v>
      </c>
      <c r="C167" s="114" t="s">
        <v>183</v>
      </c>
      <c r="D167" s="114"/>
      <c r="E167" s="114"/>
      <c r="F167" s="114"/>
      <c r="G167" s="101"/>
      <c r="H167" s="7"/>
      <c r="I167" s="7"/>
      <c r="J167" s="101">
        <v>40</v>
      </c>
      <c r="K167" s="162" t="s">
        <v>398</v>
      </c>
      <c r="L167" s="162"/>
      <c r="M167" s="162"/>
      <c r="N167" s="101" t="s">
        <v>377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2:19" ht="27.75">
      <c r="B168" s="117" t="s">
        <v>232</v>
      </c>
      <c r="C168" s="114" t="s">
        <v>184</v>
      </c>
      <c r="D168" s="114"/>
      <c r="E168" s="114"/>
      <c r="F168" s="114"/>
      <c r="G168" s="101"/>
      <c r="H168" s="7"/>
      <c r="I168" s="7"/>
      <c r="J168" s="101">
        <v>41</v>
      </c>
      <c r="K168" s="162" t="s">
        <v>398</v>
      </c>
      <c r="L168" s="162"/>
      <c r="M168" s="162"/>
      <c r="N168" s="101" t="s">
        <v>393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2:19" ht="27">
      <c r="B169" s="117" t="s">
        <v>233</v>
      </c>
      <c r="C169" s="114" t="s">
        <v>185</v>
      </c>
      <c r="D169" s="114"/>
      <c r="E169" s="114"/>
      <c r="F169" s="114"/>
      <c r="G169" s="101"/>
      <c r="H169" s="7"/>
      <c r="I169" s="7"/>
      <c r="J169" s="7"/>
      <c r="K169" s="7"/>
      <c r="L169" s="7"/>
      <c r="M169" s="7"/>
      <c r="N169" s="7"/>
      <c r="O169" s="10"/>
      <c r="P169" s="7"/>
    </row>
    <row r="170" spans="2:19" ht="27">
      <c r="B170" s="117" t="s">
        <v>234</v>
      </c>
      <c r="C170" s="114" t="s">
        <v>186</v>
      </c>
      <c r="D170" s="114"/>
      <c r="E170" s="114"/>
      <c r="F170" s="114"/>
      <c r="G170" s="101"/>
      <c r="H170" s="7"/>
      <c r="I170" s="7"/>
      <c r="J170" s="7"/>
      <c r="K170" s="7"/>
      <c r="L170" s="7"/>
      <c r="M170" s="7"/>
      <c r="N170" s="7"/>
      <c r="O170" s="10"/>
      <c r="P170" s="7"/>
    </row>
    <row r="171" spans="2:19" ht="27">
      <c r="B171" s="117" t="s">
        <v>235</v>
      </c>
      <c r="C171" s="114" t="s">
        <v>187</v>
      </c>
      <c r="D171" s="114"/>
      <c r="E171" s="114"/>
      <c r="F171" s="114"/>
      <c r="G171" s="101"/>
      <c r="H171" s="7"/>
      <c r="I171" s="7"/>
      <c r="J171" s="7"/>
      <c r="K171" s="7"/>
      <c r="L171" s="7"/>
      <c r="M171" s="7"/>
      <c r="N171" s="7"/>
      <c r="O171" s="10"/>
      <c r="P171" s="7"/>
    </row>
    <row r="172" spans="2:19" ht="27">
      <c r="B172" s="117" t="s">
        <v>236</v>
      </c>
      <c r="C172" s="114" t="s">
        <v>188</v>
      </c>
      <c r="D172" s="114"/>
      <c r="E172" s="114"/>
      <c r="F172" s="114"/>
      <c r="G172" s="101"/>
      <c r="H172" s="7"/>
      <c r="I172" s="7"/>
      <c r="J172" s="7"/>
      <c r="K172" s="7"/>
      <c r="L172" s="7"/>
      <c r="M172" s="7"/>
      <c r="N172" s="7"/>
      <c r="O172" s="10"/>
      <c r="P172" s="7"/>
    </row>
    <row r="173" spans="2:19" ht="27">
      <c r="B173" s="117" t="s">
        <v>237</v>
      </c>
      <c r="C173" s="114" t="s">
        <v>189</v>
      </c>
      <c r="D173" s="114"/>
      <c r="E173" s="114"/>
      <c r="F173" s="114"/>
      <c r="G173" s="101"/>
      <c r="H173" s="7"/>
      <c r="I173" s="7"/>
      <c r="J173" s="7"/>
      <c r="K173" s="7"/>
      <c r="L173" s="7"/>
      <c r="M173" s="7"/>
      <c r="N173" s="7"/>
      <c r="O173" s="10"/>
      <c r="P173" s="7"/>
    </row>
    <row r="174" spans="2:19" ht="27">
      <c r="B174" s="117" t="s">
        <v>238</v>
      </c>
      <c r="C174" s="114" t="s">
        <v>190</v>
      </c>
      <c r="D174" s="114"/>
      <c r="E174" s="114"/>
      <c r="F174" s="114"/>
      <c r="G174" s="101"/>
      <c r="H174" s="7"/>
      <c r="I174" s="7"/>
      <c r="J174" s="7"/>
      <c r="K174" s="7"/>
      <c r="L174" s="7"/>
      <c r="M174" s="7"/>
      <c r="N174" s="7"/>
      <c r="O174" s="10"/>
      <c r="P174" s="7"/>
    </row>
    <row r="175" spans="2:19" ht="27">
      <c r="B175" s="117" t="s">
        <v>239</v>
      </c>
      <c r="C175" s="114" t="s">
        <v>191</v>
      </c>
      <c r="D175" s="114"/>
      <c r="E175" s="114"/>
      <c r="F175" s="114"/>
      <c r="G175" s="101"/>
      <c r="H175" s="7"/>
      <c r="I175" s="7"/>
      <c r="J175" s="7"/>
      <c r="K175" s="7"/>
      <c r="L175" s="7"/>
      <c r="M175" s="7"/>
      <c r="N175" s="7"/>
      <c r="O175" s="10"/>
      <c r="P175" s="7"/>
    </row>
    <row r="176" spans="2:19" ht="27">
      <c r="B176" s="117" t="s">
        <v>240</v>
      </c>
      <c r="C176" s="114" t="s">
        <v>192</v>
      </c>
      <c r="D176" s="114"/>
      <c r="E176" s="114"/>
      <c r="F176" s="114"/>
      <c r="G176" s="101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17" t="s">
        <v>241</v>
      </c>
      <c r="C177" s="114" t="s">
        <v>193</v>
      </c>
      <c r="D177" s="114"/>
      <c r="E177" s="114"/>
      <c r="F177" s="114"/>
      <c r="G177" s="101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17" t="s">
        <v>242</v>
      </c>
      <c r="C178" s="114" t="s">
        <v>194</v>
      </c>
      <c r="D178" s="114"/>
      <c r="E178" s="114"/>
      <c r="F178" s="114"/>
      <c r="G178" s="101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17" t="s">
        <v>243</v>
      </c>
      <c r="C179" s="114" t="s">
        <v>195</v>
      </c>
      <c r="D179" s="114"/>
      <c r="E179" s="114"/>
      <c r="F179" s="114"/>
      <c r="G179" s="101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17" t="s">
        <v>244</v>
      </c>
      <c r="C180" s="114" t="s">
        <v>196</v>
      </c>
      <c r="D180" s="114"/>
      <c r="E180" s="114"/>
      <c r="F180" s="114"/>
      <c r="G180" s="101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17" t="s">
        <v>245</v>
      </c>
      <c r="C181" s="114" t="s">
        <v>197</v>
      </c>
      <c r="D181" s="114"/>
      <c r="E181" s="114"/>
      <c r="F181" s="114"/>
      <c r="G181" s="101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17" t="s">
        <v>246</v>
      </c>
      <c r="C182" s="114" t="s">
        <v>198</v>
      </c>
      <c r="D182" s="114"/>
      <c r="E182" s="114"/>
      <c r="F182" s="114"/>
      <c r="G182" s="101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17" t="s">
        <v>247</v>
      </c>
      <c r="C183" s="114" t="s">
        <v>199</v>
      </c>
      <c r="D183" s="114"/>
      <c r="E183" s="114"/>
      <c r="F183" s="114"/>
      <c r="G183" s="101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17" t="s">
        <v>248</v>
      </c>
      <c r="C184" s="114" t="s">
        <v>200</v>
      </c>
      <c r="D184" s="114"/>
      <c r="E184" s="114"/>
      <c r="F184" s="114"/>
      <c r="G184" s="101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17" t="s">
        <v>249</v>
      </c>
      <c r="C185" s="114" t="s">
        <v>201</v>
      </c>
      <c r="D185" s="114"/>
      <c r="E185" s="114"/>
      <c r="F185" s="114"/>
      <c r="G185" s="101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17" t="s">
        <v>250</v>
      </c>
      <c r="C186" s="114" t="s">
        <v>203</v>
      </c>
      <c r="D186" s="114"/>
      <c r="E186" s="114"/>
      <c r="F186" s="114"/>
      <c r="G186" s="101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17" t="s">
        <v>251</v>
      </c>
      <c r="C187" s="114" t="s">
        <v>204</v>
      </c>
      <c r="D187" s="114"/>
      <c r="E187" s="114"/>
      <c r="F187" s="114"/>
      <c r="G187" s="101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17" t="s">
        <v>252</v>
      </c>
      <c r="C188" s="114" t="s">
        <v>205</v>
      </c>
      <c r="D188" s="114"/>
      <c r="E188" s="114"/>
      <c r="F188" s="114"/>
      <c r="G188" s="101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17" t="s">
        <v>253</v>
      </c>
      <c r="C189" s="114" t="s">
        <v>206</v>
      </c>
      <c r="D189" s="114"/>
      <c r="E189" s="114"/>
      <c r="F189" s="114"/>
      <c r="G189" s="101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17" t="s">
        <v>254</v>
      </c>
      <c r="C190" s="114" t="s">
        <v>207</v>
      </c>
      <c r="D190" s="114"/>
      <c r="E190" s="114"/>
      <c r="F190" s="114"/>
      <c r="G190" s="101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17" t="s">
        <v>424</v>
      </c>
      <c r="C191" s="114" t="s">
        <v>208</v>
      </c>
      <c r="D191" s="114"/>
      <c r="E191" s="114"/>
      <c r="F191" s="114"/>
      <c r="G191" s="101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17" t="s">
        <v>255</v>
      </c>
      <c r="C192" s="114" t="s">
        <v>209</v>
      </c>
      <c r="D192" s="114"/>
      <c r="E192" s="114"/>
      <c r="F192" s="114"/>
      <c r="G192" s="101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17" t="s">
        <v>256</v>
      </c>
      <c r="C193" s="114" t="s">
        <v>210</v>
      </c>
      <c r="D193" s="114"/>
      <c r="E193" s="114"/>
      <c r="F193" s="114"/>
      <c r="G193" s="101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17" t="s">
        <v>202</v>
      </c>
      <c r="C194" s="114" t="s">
        <v>211</v>
      </c>
      <c r="D194" s="114"/>
      <c r="E194" s="114"/>
      <c r="F194" s="114"/>
      <c r="G194" s="101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17" t="s">
        <v>257</v>
      </c>
      <c r="C195" s="114" t="s">
        <v>212</v>
      </c>
      <c r="D195" s="114"/>
      <c r="E195" s="114"/>
      <c r="F195" s="114"/>
      <c r="G195" s="101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17" t="s">
        <v>258</v>
      </c>
      <c r="C196" s="114" t="s">
        <v>213</v>
      </c>
      <c r="D196" s="114"/>
      <c r="E196" s="114"/>
      <c r="F196" s="114"/>
      <c r="G196" s="101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17" t="s">
        <v>259</v>
      </c>
      <c r="C197" s="114" t="s">
        <v>214</v>
      </c>
      <c r="D197" s="114"/>
      <c r="E197" s="114"/>
      <c r="F197" s="114"/>
      <c r="G197" s="101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17" t="s">
        <v>260</v>
      </c>
      <c r="C198" s="114" t="s">
        <v>215</v>
      </c>
      <c r="D198" s="114"/>
      <c r="E198" s="114"/>
      <c r="F198" s="114"/>
      <c r="G198" s="101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17" t="s">
        <v>261</v>
      </c>
      <c r="C199" s="114" t="s">
        <v>216</v>
      </c>
      <c r="D199" s="114"/>
      <c r="E199" s="114"/>
      <c r="F199" s="114"/>
      <c r="G199" s="101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17" t="s">
        <v>262</v>
      </c>
      <c r="C200" s="114" t="s">
        <v>217</v>
      </c>
      <c r="D200" s="114"/>
      <c r="E200" s="114"/>
      <c r="F200" s="114"/>
      <c r="G200" s="101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17" t="s">
        <v>263</v>
      </c>
      <c r="C201" s="114" t="s">
        <v>426</v>
      </c>
      <c r="D201" s="114"/>
      <c r="E201" s="114"/>
      <c r="F201" s="114"/>
      <c r="G201" s="101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17" t="s">
        <v>264</v>
      </c>
      <c r="C202" s="116"/>
      <c r="D202" s="114"/>
      <c r="E202" s="114"/>
      <c r="F202" s="114"/>
      <c r="G202" s="101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17" t="s">
        <v>265</v>
      </c>
      <c r="C203" s="116"/>
      <c r="D203" s="114"/>
      <c r="E203" s="114"/>
      <c r="F203" s="114"/>
      <c r="G203" s="101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17" t="s">
        <v>266</v>
      </c>
      <c r="C204" s="116"/>
      <c r="D204" s="114"/>
      <c r="E204" s="114"/>
      <c r="F204" s="114"/>
      <c r="G204" s="101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17" t="s">
        <v>267</v>
      </c>
      <c r="C205" s="116"/>
      <c r="D205" s="114"/>
      <c r="E205" s="114"/>
      <c r="F205" s="114"/>
      <c r="G205" s="101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17" t="s">
        <v>268</v>
      </c>
      <c r="C206" s="114"/>
      <c r="D206" s="114"/>
      <c r="E206" s="114"/>
      <c r="F206" s="114"/>
      <c r="G206" s="101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17" t="s">
        <v>269</v>
      </c>
      <c r="C207" s="114"/>
      <c r="D207" s="114"/>
      <c r="E207" s="114"/>
      <c r="F207" s="114"/>
      <c r="G207" s="101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17" t="s">
        <v>270</v>
      </c>
      <c r="C208" s="114"/>
      <c r="D208" s="114"/>
      <c r="E208" s="114"/>
      <c r="F208" s="114"/>
      <c r="G208" s="101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">
      <c r="B209" s="117" t="s">
        <v>271</v>
      </c>
      <c r="C209" s="114"/>
      <c r="D209" s="114"/>
      <c r="E209" s="114"/>
      <c r="F209" s="114"/>
      <c r="G209" s="101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">
      <c r="B210" s="117" t="s">
        <v>272</v>
      </c>
      <c r="C210" s="114"/>
      <c r="D210" s="114"/>
      <c r="E210" s="114"/>
      <c r="F210" s="114"/>
      <c r="G210" s="101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">
      <c r="B211" s="117" t="s">
        <v>273</v>
      </c>
      <c r="C211" s="114"/>
      <c r="D211" s="114"/>
      <c r="E211" s="114"/>
      <c r="F211" s="114"/>
      <c r="G211" s="101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">
      <c r="B212" s="117" t="s">
        <v>275</v>
      </c>
      <c r="C212" s="114"/>
      <c r="D212" s="114"/>
      <c r="E212" s="114"/>
      <c r="F212" s="114"/>
      <c r="G212" s="101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">
      <c r="B213" s="117" t="s">
        <v>274</v>
      </c>
      <c r="C213" s="114"/>
      <c r="D213" s="114"/>
      <c r="E213" s="114"/>
      <c r="F213" s="114"/>
      <c r="G213" s="101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">
      <c r="B214" s="117" t="s">
        <v>276</v>
      </c>
      <c r="C214" s="114"/>
      <c r="D214" s="114"/>
      <c r="E214" s="114"/>
      <c r="F214" s="114"/>
      <c r="G214" s="101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">
      <c r="B215" s="117" t="s">
        <v>425</v>
      </c>
      <c r="C215" s="114"/>
      <c r="D215" s="114"/>
      <c r="E215" s="114"/>
      <c r="F215" s="114"/>
      <c r="G215" s="101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.75">
      <c r="B216" s="123" t="s">
        <v>433</v>
      </c>
      <c r="C216" s="124"/>
      <c r="D216" s="124"/>
      <c r="E216" s="124"/>
      <c r="F216" s="124"/>
      <c r="G216" s="125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">
      <c r="B217" s="117" t="s">
        <v>227</v>
      </c>
      <c r="C217" s="114"/>
      <c r="D217" s="114"/>
      <c r="E217" s="114"/>
      <c r="F217" s="114"/>
      <c r="G217" s="101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">
      <c r="B218" s="117" t="s">
        <v>429</v>
      </c>
      <c r="C218" s="114"/>
      <c r="D218" s="114"/>
      <c r="E218" s="114"/>
      <c r="F218" s="114"/>
      <c r="G218" s="101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.75">
      <c r="B219" s="123" t="s">
        <v>434</v>
      </c>
      <c r="C219" s="124"/>
      <c r="D219" s="124"/>
      <c r="E219" s="124"/>
      <c r="F219" s="124"/>
      <c r="G219" s="125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">
      <c r="B220" s="117" t="s">
        <v>429</v>
      </c>
      <c r="C220" s="114"/>
      <c r="D220" s="114"/>
      <c r="E220" s="114"/>
      <c r="F220" s="114"/>
      <c r="G220" s="101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.75">
      <c r="B221" s="123" t="s">
        <v>435</v>
      </c>
      <c r="C221" s="124"/>
      <c r="D221" s="124"/>
      <c r="E221" s="124"/>
      <c r="F221" s="124"/>
      <c r="G221" s="125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">
      <c r="B222" s="117" t="s">
        <v>272</v>
      </c>
      <c r="C222" s="114"/>
      <c r="D222" s="114"/>
      <c r="E222" s="114"/>
      <c r="F222" s="114"/>
      <c r="G222" s="101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7.75">
      <c r="B223" s="123" t="s">
        <v>436</v>
      </c>
      <c r="C223" s="124"/>
      <c r="D223" s="124"/>
      <c r="E223" s="124"/>
      <c r="F223" s="124"/>
      <c r="G223" s="125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">
      <c r="B224" s="117" t="s">
        <v>430</v>
      </c>
      <c r="C224" s="114"/>
      <c r="D224" s="114"/>
      <c r="E224" s="114"/>
      <c r="F224" s="114"/>
      <c r="G224" s="101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7">
      <c r="B225" s="117" t="s">
        <v>431</v>
      </c>
      <c r="C225" s="114"/>
      <c r="D225" s="114"/>
      <c r="E225" s="114"/>
      <c r="F225" s="114"/>
      <c r="G225" s="101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7">
      <c r="B226" s="117" t="s">
        <v>241</v>
      </c>
      <c r="C226" s="114"/>
      <c r="D226" s="114"/>
      <c r="E226" s="114"/>
      <c r="F226" s="114"/>
      <c r="G226" s="101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7">
      <c r="B227" s="117" t="s">
        <v>243</v>
      </c>
      <c r="C227" s="114"/>
      <c r="D227" s="114"/>
      <c r="E227" s="114"/>
      <c r="F227" s="114"/>
      <c r="G227" s="101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7">
      <c r="B228" s="117" t="s">
        <v>244</v>
      </c>
      <c r="C228" s="114"/>
      <c r="D228" s="114"/>
      <c r="E228" s="114"/>
      <c r="F228" s="114"/>
      <c r="G228" s="101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7">
      <c r="B229" s="117" t="s">
        <v>263</v>
      </c>
      <c r="C229" s="114"/>
      <c r="D229" s="114"/>
      <c r="E229" s="114"/>
      <c r="F229" s="114"/>
      <c r="G229" s="101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7">
      <c r="B230" s="117" t="s">
        <v>265</v>
      </c>
      <c r="C230" s="114"/>
      <c r="D230" s="114"/>
      <c r="E230" s="114"/>
      <c r="F230" s="114"/>
      <c r="G230" s="101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7">
      <c r="B231" s="117" t="s">
        <v>269</v>
      </c>
      <c r="C231" s="114"/>
      <c r="D231" s="114"/>
      <c r="E231" s="114"/>
      <c r="F231" s="114"/>
      <c r="G231" s="101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7.75">
      <c r="B232" s="179" t="s">
        <v>437</v>
      </c>
      <c r="C232" s="178"/>
      <c r="D232" s="178"/>
      <c r="E232" s="178"/>
      <c r="F232" s="178"/>
      <c r="G232" s="180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7">
      <c r="B233" s="117" t="s">
        <v>432</v>
      </c>
      <c r="C233" s="114"/>
      <c r="D233" s="114"/>
      <c r="E233" s="114"/>
      <c r="F233" s="114"/>
      <c r="G233" s="101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7.75">
      <c r="B234" s="179" t="s">
        <v>439</v>
      </c>
      <c r="C234" s="178"/>
      <c r="D234" s="178"/>
      <c r="E234" s="178"/>
      <c r="F234" s="178"/>
      <c r="G234" s="180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7">
      <c r="B235" s="117" t="s">
        <v>440</v>
      </c>
      <c r="C235" s="114"/>
      <c r="D235" s="114"/>
      <c r="E235" s="114"/>
      <c r="F235" s="114"/>
      <c r="G235" s="101" t="s">
        <v>441</v>
      </c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7">
      <c r="B236" s="117" t="s">
        <v>442</v>
      </c>
      <c r="C236" s="114"/>
      <c r="D236" s="114"/>
      <c r="E236" s="114"/>
      <c r="F236" s="114"/>
      <c r="G236" s="101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7">
      <c r="B237" s="117" t="s">
        <v>443</v>
      </c>
      <c r="C237" s="114"/>
      <c r="D237" s="114"/>
      <c r="E237" s="114"/>
      <c r="F237" s="114"/>
      <c r="G237" s="101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7">
      <c r="B238" s="117" t="s">
        <v>444</v>
      </c>
      <c r="C238" s="114"/>
      <c r="D238" s="114"/>
      <c r="E238" s="114"/>
      <c r="F238" s="114"/>
      <c r="G238" s="101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7">
      <c r="B239" s="117" t="s">
        <v>445</v>
      </c>
      <c r="C239" s="114"/>
      <c r="D239" s="114"/>
      <c r="E239" s="114"/>
      <c r="F239" s="114"/>
      <c r="G239" s="101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7.75" thickBot="1">
      <c r="B240" s="118" t="s">
        <v>446</v>
      </c>
      <c r="C240" s="119"/>
      <c r="D240" s="119"/>
      <c r="E240" s="119"/>
      <c r="F240" s="119"/>
      <c r="G240" s="120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70">
    <mergeCell ref="B234:G234"/>
    <mergeCell ref="K166:M166"/>
    <mergeCell ref="K167:M167"/>
    <mergeCell ref="K168:M168"/>
    <mergeCell ref="J122:S122"/>
    <mergeCell ref="K161:M161"/>
    <mergeCell ref="K162:M162"/>
    <mergeCell ref="K163:M163"/>
    <mergeCell ref="K164:M164"/>
    <mergeCell ref="K165:M165"/>
    <mergeCell ref="K152:M152"/>
    <mergeCell ref="K153:M153"/>
    <mergeCell ref="K154:M154"/>
    <mergeCell ref="K155:M155"/>
    <mergeCell ref="K156:M156"/>
    <mergeCell ref="K147:M147"/>
    <mergeCell ref="K148:M148"/>
    <mergeCell ref="K157:M157"/>
    <mergeCell ref="K158:M158"/>
    <mergeCell ref="K159:M159"/>
    <mergeCell ref="K160:M160"/>
    <mergeCell ref="K138:M138"/>
    <mergeCell ref="K139:M139"/>
    <mergeCell ref="K140:M140"/>
    <mergeCell ref="K141:M141"/>
    <mergeCell ref="K142:M142"/>
    <mergeCell ref="K143:M143"/>
    <mergeCell ref="K149:M149"/>
    <mergeCell ref="K150:M150"/>
    <mergeCell ref="K151:M151"/>
    <mergeCell ref="K144:M144"/>
    <mergeCell ref="K145:M145"/>
    <mergeCell ref="K146:M146"/>
    <mergeCell ref="K133:M133"/>
    <mergeCell ref="K134:M134"/>
    <mergeCell ref="K135:M135"/>
    <mergeCell ref="K136:M136"/>
    <mergeCell ref="K137:M137"/>
    <mergeCell ref="K128:M128"/>
    <mergeCell ref="K129:M129"/>
    <mergeCell ref="K130:M130"/>
    <mergeCell ref="K131:M131"/>
    <mergeCell ref="K132:M132"/>
    <mergeCell ref="K123:M123"/>
    <mergeCell ref="K124:M124"/>
    <mergeCell ref="K125:M125"/>
    <mergeCell ref="K126:M126"/>
    <mergeCell ref="K127:M127"/>
    <mergeCell ref="K57:M57"/>
    <mergeCell ref="B122:G122"/>
    <mergeCell ref="B61:G61"/>
    <mergeCell ref="K58:N58"/>
    <mergeCell ref="K59:N5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B232:G232"/>
    <mergeCell ref="B124:G124"/>
    <mergeCell ref="B216:G216"/>
    <mergeCell ref="B219:G219"/>
    <mergeCell ref="B221:G221"/>
    <mergeCell ref="B223:G223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Down'!$G$2:$G$238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38"/>
  <sheetViews>
    <sheetView topLeftCell="A199" workbookViewId="0">
      <selection activeCell="G233" sqref="G233:G238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317</v>
      </c>
      <c r="F2" t="s">
        <v>19</v>
      </c>
      <c r="G2" t="s">
        <v>65</v>
      </c>
      <c r="H2" t="s">
        <v>329</v>
      </c>
    </row>
    <row r="3" spans="2:8">
      <c r="B3" t="s">
        <v>14</v>
      </c>
      <c r="C3" t="s">
        <v>41</v>
      </c>
      <c r="D3" t="s">
        <v>28</v>
      </c>
      <c r="E3" t="s">
        <v>318</v>
      </c>
      <c r="F3" t="s">
        <v>20</v>
      </c>
      <c r="G3" t="s">
        <v>64</v>
      </c>
      <c r="H3" t="s">
        <v>330</v>
      </c>
    </row>
    <row r="4" spans="2:8">
      <c r="B4" t="s">
        <v>15</v>
      </c>
      <c r="C4" t="s">
        <v>38</v>
      </c>
      <c r="D4" t="s">
        <v>29</v>
      </c>
      <c r="E4" t="s">
        <v>319</v>
      </c>
      <c r="F4" t="s">
        <v>45</v>
      </c>
      <c r="G4" t="s">
        <v>71</v>
      </c>
      <c r="H4" t="s">
        <v>331</v>
      </c>
    </row>
    <row r="5" spans="2:8">
      <c r="B5" t="s">
        <v>30</v>
      </c>
      <c r="C5" t="s">
        <v>40</v>
      </c>
      <c r="D5" t="s">
        <v>26</v>
      </c>
      <c r="E5" t="s">
        <v>320</v>
      </c>
      <c r="F5" t="s">
        <v>46</v>
      </c>
      <c r="G5" t="s">
        <v>72</v>
      </c>
      <c r="H5" t="s">
        <v>332</v>
      </c>
    </row>
    <row r="6" spans="2:8">
      <c r="B6" t="s">
        <v>31</v>
      </c>
      <c r="C6" t="s">
        <v>39</v>
      </c>
      <c r="D6" t="s">
        <v>69</v>
      </c>
      <c r="E6" t="s">
        <v>321</v>
      </c>
      <c r="F6" t="s">
        <v>21</v>
      </c>
      <c r="G6" t="s">
        <v>73</v>
      </c>
      <c r="H6" t="s">
        <v>333</v>
      </c>
    </row>
    <row r="7" spans="2:8">
      <c r="B7" t="s">
        <v>13</v>
      </c>
      <c r="D7" t="s">
        <v>283</v>
      </c>
      <c r="E7" t="s">
        <v>322</v>
      </c>
      <c r="F7" t="s">
        <v>44</v>
      </c>
      <c r="G7" t="s">
        <v>74</v>
      </c>
      <c r="H7" t="s">
        <v>334</v>
      </c>
    </row>
    <row r="8" spans="2:8">
      <c r="B8" t="s">
        <v>43</v>
      </c>
      <c r="D8" t="s">
        <v>42</v>
      </c>
      <c r="E8" t="s">
        <v>323</v>
      </c>
      <c r="F8" t="s">
        <v>51</v>
      </c>
      <c r="G8" t="s">
        <v>75</v>
      </c>
      <c r="H8" t="s">
        <v>335</v>
      </c>
    </row>
    <row r="9" spans="2:8">
      <c r="B9" t="s">
        <v>16</v>
      </c>
      <c r="E9" t="s">
        <v>324</v>
      </c>
      <c r="F9" t="s">
        <v>52</v>
      </c>
      <c r="G9" t="s">
        <v>76</v>
      </c>
      <c r="H9" t="s">
        <v>336</v>
      </c>
    </row>
    <row r="10" spans="2:8">
      <c r="B10" t="s">
        <v>32</v>
      </c>
      <c r="E10" t="s">
        <v>325</v>
      </c>
      <c r="F10" t="s">
        <v>53</v>
      </c>
      <c r="G10" t="s">
        <v>77</v>
      </c>
      <c r="H10" t="s">
        <v>337</v>
      </c>
    </row>
    <row r="11" spans="2:8">
      <c r="B11" t="s">
        <v>36</v>
      </c>
      <c r="E11" t="s">
        <v>326</v>
      </c>
      <c r="F11" t="s">
        <v>54</v>
      </c>
      <c r="G11" t="s">
        <v>78</v>
      </c>
      <c r="H11" t="s">
        <v>338</v>
      </c>
    </row>
    <row r="12" spans="2:8">
      <c r="B12" t="s">
        <v>37</v>
      </c>
      <c r="E12" t="s">
        <v>327</v>
      </c>
      <c r="F12" t="s">
        <v>55</v>
      </c>
      <c r="G12" t="s">
        <v>79</v>
      </c>
      <c r="H12" t="s">
        <v>339</v>
      </c>
    </row>
    <row r="13" spans="2:8">
      <c r="B13" t="s">
        <v>33</v>
      </c>
      <c r="E13" t="s">
        <v>328</v>
      </c>
      <c r="F13" t="s">
        <v>56</v>
      </c>
      <c r="G13" t="s">
        <v>80</v>
      </c>
      <c r="H13" t="s">
        <v>340</v>
      </c>
    </row>
    <row r="14" spans="2:8">
      <c r="B14" t="s">
        <v>34</v>
      </c>
      <c r="F14" t="s">
        <v>57</v>
      </c>
      <c r="G14" t="s">
        <v>81</v>
      </c>
      <c r="H14" t="s">
        <v>341</v>
      </c>
    </row>
    <row r="15" spans="2:8">
      <c r="B15" t="s">
        <v>35</v>
      </c>
      <c r="F15" t="s">
        <v>58</v>
      </c>
      <c r="G15" t="s">
        <v>82</v>
      </c>
      <c r="H15" t="s">
        <v>342</v>
      </c>
    </row>
    <row r="16" spans="2:8" ht="15">
      <c r="B16" s="12"/>
      <c r="F16" t="s">
        <v>59</v>
      </c>
      <c r="G16" t="s">
        <v>83</v>
      </c>
      <c r="H16" t="s">
        <v>343</v>
      </c>
    </row>
    <row r="17" spans="6:8">
      <c r="F17" t="s">
        <v>47</v>
      </c>
      <c r="G17" t="s">
        <v>84</v>
      </c>
      <c r="H17" t="s">
        <v>344</v>
      </c>
    </row>
    <row r="18" spans="6:8">
      <c r="F18" t="s">
        <v>48</v>
      </c>
      <c r="G18" t="s">
        <v>85</v>
      </c>
      <c r="H18" t="s">
        <v>345</v>
      </c>
    </row>
    <row r="19" spans="6:8">
      <c r="F19" t="s">
        <v>49</v>
      </c>
      <c r="G19" t="s">
        <v>86</v>
      </c>
      <c r="H19" t="s">
        <v>346</v>
      </c>
    </row>
    <row r="20" spans="6:8">
      <c r="F20" t="s">
        <v>50</v>
      </c>
      <c r="G20" t="s">
        <v>87</v>
      </c>
      <c r="H20" t="s">
        <v>347</v>
      </c>
    </row>
    <row r="21" spans="6:8">
      <c r="F21" t="s">
        <v>277</v>
      </c>
      <c r="G21" t="s">
        <v>88</v>
      </c>
      <c r="H21" t="s">
        <v>348</v>
      </c>
    </row>
    <row r="22" spans="6:8">
      <c r="G22" t="s">
        <v>89</v>
      </c>
      <c r="H22" t="s">
        <v>349</v>
      </c>
    </row>
    <row r="23" spans="6:8">
      <c r="G23" t="s">
        <v>90</v>
      </c>
      <c r="H23" t="s">
        <v>350</v>
      </c>
    </row>
    <row r="24" spans="6:8">
      <c r="G24" t="s">
        <v>91</v>
      </c>
      <c r="H24" t="s">
        <v>351</v>
      </c>
    </row>
    <row r="25" spans="6:8">
      <c r="G25" t="s">
        <v>92</v>
      </c>
      <c r="H25" t="s">
        <v>352</v>
      </c>
    </row>
    <row r="26" spans="6:8">
      <c r="G26" t="s">
        <v>93</v>
      </c>
      <c r="H26" t="s">
        <v>353</v>
      </c>
    </row>
    <row r="27" spans="6:8">
      <c r="G27" t="s">
        <v>94</v>
      </c>
    </row>
    <row r="28" spans="6:8">
      <c r="G28" t="s">
        <v>95</v>
      </c>
    </row>
    <row r="29" spans="6:8">
      <c r="G29" t="s">
        <v>96</v>
      </c>
    </row>
    <row r="30" spans="6:8">
      <c r="G30" t="s">
        <v>97</v>
      </c>
    </row>
    <row r="31" spans="6:8">
      <c r="G31" t="s">
        <v>218</v>
      </c>
    </row>
    <row r="32" spans="6:8">
      <c r="G32" t="s">
        <v>219</v>
      </c>
    </row>
    <row r="33" spans="7:7">
      <c r="G33" t="s">
        <v>220</v>
      </c>
    </row>
    <row r="34" spans="7:7">
      <c r="G34" t="s">
        <v>221</v>
      </c>
    </row>
    <row r="35" spans="7:7">
      <c r="G35" t="s">
        <v>222</v>
      </c>
    </row>
    <row r="36" spans="7:7">
      <c r="G36" t="s">
        <v>223</v>
      </c>
    </row>
    <row r="37" spans="7:7">
      <c r="G37" t="s">
        <v>224</v>
      </c>
    </row>
    <row r="38" spans="7:7">
      <c r="G38" t="s">
        <v>225</v>
      </c>
    </row>
    <row r="39" spans="7:7">
      <c r="G39" t="s">
        <v>226</v>
      </c>
    </row>
    <row r="40" spans="7:7">
      <c r="G40" t="s">
        <v>227</v>
      </c>
    </row>
    <row r="41" spans="7:7">
      <c r="G41" t="s">
        <v>228</v>
      </c>
    </row>
    <row r="42" spans="7:7">
      <c r="G42" t="s">
        <v>229</v>
      </c>
    </row>
    <row r="43" spans="7:7">
      <c r="G43" t="s">
        <v>230</v>
      </c>
    </row>
    <row r="44" spans="7:7">
      <c r="G44" t="s">
        <v>231</v>
      </c>
    </row>
    <row r="45" spans="7:7">
      <c r="G45" t="s">
        <v>232</v>
      </c>
    </row>
    <row r="46" spans="7:7">
      <c r="G46" t="s">
        <v>233</v>
      </c>
    </row>
    <row r="47" spans="7:7">
      <c r="G47" t="s">
        <v>234</v>
      </c>
    </row>
    <row r="48" spans="7:7">
      <c r="G48" t="s">
        <v>235</v>
      </c>
    </row>
    <row r="49" spans="7:7">
      <c r="G49" t="s">
        <v>236</v>
      </c>
    </row>
    <row r="50" spans="7:7">
      <c r="G50" t="s">
        <v>237</v>
      </c>
    </row>
    <row r="51" spans="7:7">
      <c r="G51" t="s">
        <v>238</v>
      </c>
    </row>
    <row r="52" spans="7:7">
      <c r="G52" t="s">
        <v>239</v>
      </c>
    </row>
    <row r="53" spans="7:7">
      <c r="G53" t="s">
        <v>240</v>
      </c>
    </row>
    <row r="54" spans="7:7">
      <c r="G54" t="s">
        <v>241</v>
      </c>
    </row>
    <row r="55" spans="7:7">
      <c r="G55" t="s">
        <v>242</v>
      </c>
    </row>
    <row r="56" spans="7:7">
      <c r="G56" t="s">
        <v>243</v>
      </c>
    </row>
    <row r="57" spans="7:7">
      <c r="G57" t="s">
        <v>244</v>
      </c>
    </row>
    <row r="58" spans="7:7">
      <c r="G58" t="s">
        <v>245</v>
      </c>
    </row>
    <row r="59" spans="7:7">
      <c r="G59" t="s">
        <v>246</v>
      </c>
    </row>
    <row r="60" spans="7:7">
      <c r="G60" t="s">
        <v>247</v>
      </c>
    </row>
    <row r="61" spans="7:7">
      <c r="G61" t="s">
        <v>248</v>
      </c>
    </row>
    <row r="62" spans="7:7">
      <c r="G62" t="s">
        <v>249</v>
      </c>
    </row>
    <row r="63" spans="7:7">
      <c r="G63" t="s">
        <v>250</v>
      </c>
    </row>
    <row r="64" spans="7:7">
      <c r="G64" t="s">
        <v>251</v>
      </c>
    </row>
    <row r="65" spans="7:7">
      <c r="G65" t="s">
        <v>252</v>
      </c>
    </row>
    <row r="66" spans="7:7">
      <c r="G66" t="s">
        <v>253</v>
      </c>
    </row>
    <row r="67" spans="7:7">
      <c r="G67" t="s">
        <v>254</v>
      </c>
    </row>
    <row r="68" spans="7:7">
      <c r="G68" t="s">
        <v>424</v>
      </c>
    </row>
    <row r="69" spans="7:7">
      <c r="G69" t="s">
        <v>255</v>
      </c>
    </row>
    <row r="70" spans="7:7">
      <c r="G70" t="s">
        <v>256</v>
      </c>
    </row>
    <row r="71" spans="7:7">
      <c r="G71" t="s">
        <v>202</v>
      </c>
    </row>
    <row r="72" spans="7:7">
      <c r="G72" t="s">
        <v>257</v>
      </c>
    </row>
    <row r="73" spans="7:7">
      <c r="G73" t="s">
        <v>258</v>
      </c>
    </row>
    <row r="74" spans="7:7">
      <c r="G74" t="s">
        <v>259</v>
      </c>
    </row>
    <row r="75" spans="7:7">
      <c r="G75" t="s">
        <v>260</v>
      </c>
    </row>
    <row r="76" spans="7:7">
      <c r="G76" t="s">
        <v>261</v>
      </c>
    </row>
    <row r="77" spans="7:7">
      <c r="G77" t="s">
        <v>262</v>
      </c>
    </row>
    <row r="78" spans="7:7">
      <c r="G78" t="s">
        <v>263</v>
      </c>
    </row>
    <row r="79" spans="7:7">
      <c r="G79" t="s">
        <v>264</v>
      </c>
    </row>
    <row r="80" spans="7:7">
      <c r="G80" t="s">
        <v>265</v>
      </c>
    </row>
    <row r="81" spans="7:7">
      <c r="G81" t="s">
        <v>266</v>
      </c>
    </row>
    <row r="82" spans="7:7">
      <c r="G82" t="s">
        <v>267</v>
      </c>
    </row>
    <row r="83" spans="7:7">
      <c r="G83" t="s">
        <v>268</v>
      </c>
    </row>
    <row r="84" spans="7:7">
      <c r="G84" t="s">
        <v>269</v>
      </c>
    </row>
    <row r="85" spans="7:7">
      <c r="G85" t="s">
        <v>270</v>
      </c>
    </row>
    <row r="86" spans="7:7">
      <c r="G86" t="s">
        <v>271</v>
      </c>
    </row>
    <row r="87" spans="7:7">
      <c r="G87" t="s">
        <v>272</v>
      </c>
    </row>
    <row r="88" spans="7:7">
      <c r="G88" t="s">
        <v>273</v>
      </c>
    </row>
    <row r="89" spans="7:7">
      <c r="G89" t="s">
        <v>275</v>
      </c>
    </row>
    <row r="90" spans="7:7">
      <c r="G90" t="s">
        <v>274</v>
      </c>
    </row>
    <row r="91" spans="7:7">
      <c r="G91" t="s">
        <v>276</v>
      </c>
    </row>
    <row r="92" spans="7:7">
      <c r="G92" t="s">
        <v>425</v>
      </c>
    </row>
    <row r="93" spans="7:7">
      <c r="G93" t="s">
        <v>62</v>
      </c>
    </row>
    <row r="94" spans="7:7">
      <c r="G94" t="s">
        <v>63</v>
      </c>
    </row>
    <row r="95" spans="7:7">
      <c r="G95" t="s">
        <v>149</v>
      </c>
    </row>
    <row r="96" spans="7:7">
      <c r="G96" t="s">
        <v>150</v>
      </c>
    </row>
    <row r="97" spans="7:7">
      <c r="G97" t="s">
        <v>151</v>
      </c>
    </row>
    <row r="98" spans="7:7">
      <c r="G98" t="s">
        <v>152</v>
      </c>
    </row>
    <row r="99" spans="7:7">
      <c r="G99" t="s">
        <v>153</v>
      </c>
    </row>
    <row r="100" spans="7:7">
      <c r="G100" t="s">
        <v>154</v>
      </c>
    </row>
    <row r="101" spans="7:7">
      <c r="G101" t="s">
        <v>155</v>
      </c>
    </row>
    <row r="102" spans="7:7">
      <c r="G102" t="s">
        <v>156</v>
      </c>
    </row>
    <row r="103" spans="7:7">
      <c r="G103" t="s">
        <v>157</v>
      </c>
    </row>
    <row r="104" spans="7:7">
      <c r="G104" t="s">
        <v>158</v>
      </c>
    </row>
    <row r="105" spans="7:7">
      <c r="G105" t="s">
        <v>159</v>
      </c>
    </row>
    <row r="106" spans="7:7">
      <c r="G106" t="s">
        <v>160</v>
      </c>
    </row>
    <row r="107" spans="7:7">
      <c r="G107" t="s">
        <v>161</v>
      </c>
    </row>
    <row r="108" spans="7:7">
      <c r="G108" t="s">
        <v>162</v>
      </c>
    </row>
    <row r="109" spans="7:7">
      <c r="G109" t="s">
        <v>163</v>
      </c>
    </row>
    <row r="110" spans="7:7">
      <c r="G110" t="s">
        <v>164</v>
      </c>
    </row>
    <row r="111" spans="7:7">
      <c r="G111" t="s">
        <v>165</v>
      </c>
    </row>
    <row r="112" spans="7:7">
      <c r="G112" t="s">
        <v>166</v>
      </c>
    </row>
    <row r="113" spans="7:7">
      <c r="G113" t="s">
        <v>167</v>
      </c>
    </row>
    <row r="114" spans="7:7">
      <c r="G114" t="s">
        <v>168</v>
      </c>
    </row>
    <row r="115" spans="7:7">
      <c r="G115" t="s">
        <v>169</v>
      </c>
    </row>
    <row r="116" spans="7:7">
      <c r="G116" t="s">
        <v>170</v>
      </c>
    </row>
    <row r="117" spans="7:7">
      <c r="G117" t="s">
        <v>171</v>
      </c>
    </row>
    <row r="118" spans="7:7">
      <c r="G118" t="s">
        <v>102</v>
      </c>
    </row>
    <row r="119" spans="7:7">
      <c r="G119" t="s">
        <v>101</v>
      </c>
    </row>
    <row r="120" spans="7:7">
      <c r="G120" t="s">
        <v>100</v>
      </c>
    </row>
    <row r="121" spans="7:7">
      <c r="G121" t="s">
        <v>99</v>
      </c>
    </row>
    <row r="122" spans="7:7">
      <c r="G122" t="s">
        <v>98</v>
      </c>
    </row>
    <row r="123" spans="7:7">
      <c r="G123" t="s">
        <v>172</v>
      </c>
    </row>
    <row r="124" spans="7:7">
      <c r="G124" t="s">
        <v>173</v>
      </c>
    </row>
    <row r="125" spans="7:7">
      <c r="G125" t="s">
        <v>174</v>
      </c>
    </row>
    <row r="126" spans="7:7">
      <c r="G126" t="s">
        <v>175</v>
      </c>
    </row>
    <row r="127" spans="7:7">
      <c r="G127" t="s">
        <v>176</v>
      </c>
    </row>
    <row r="128" spans="7:7">
      <c r="G128" t="s">
        <v>177</v>
      </c>
    </row>
    <row r="129" spans="7:7">
      <c r="G129" t="s">
        <v>422</v>
      </c>
    </row>
    <row r="130" spans="7:7">
      <c r="G130" t="s">
        <v>178</v>
      </c>
    </row>
    <row r="131" spans="7:7">
      <c r="G131" t="s">
        <v>179</v>
      </c>
    </row>
    <row r="132" spans="7:7">
      <c r="G132" t="s">
        <v>180</v>
      </c>
    </row>
    <row r="133" spans="7:7">
      <c r="G133" t="s">
        <v>181</v>
      </c>
    </row>
    <row r="134" spans="7:7">
      <c r="G134" t="s">
        <v>182</v>
      </c>
    </row>
    <row r="135" spans="7:7">
      <c r="G135" t="s">
        <v>183</v>
      </c>
    </row>
    <row r="136" spans="7:7">
      <c r="G136" t="s">
        <v>184</v>
      </c>
    </row>
    <row r="137" spans="7:7">
      <c r="G137" t="s">
        <v>185</v>
      </c>
    </row>
    <row r="138" spans="7:7">
      <c r="G138" t="s">
        <v>186</v>
      </c>
    </row>
    <row r="139" spans="7:7">
      <c r="G139" t="s">
        <v>187</v>
      </c>
    </row>
    <row r="140" spans="7:7">
      <c r="G140" t="s">
        <v>188</v>
      </c>
    </row>
    <row r="141" spans="7:7">
      <c r="G141" t="s">
        <v>189</v>
      </c>
    </row>
    <row r="142" spans="7:7">
      <c r="G142" t="s">
        <v>190</v>
      </c>
    </row>
    <row r="143" spans="7:7">
      <c r="G143" t="s">
        <v>191</v>
      </c>
    </row>
    <row r="144" spans="7:7">
      <c r="G144" t="s">
        <v>192</v>
      </c>
    </row>
    <row r="145" spans="7:7">
      <c r="G145" t="s">
        <v>193</v>
      </c>
    </row>
    <row r="146" spans="7:7">
      <c r="G146" t="s">
        <v>194</v>
      </c>
    </row>
    <row r="147" spans="7:7">
      <c r="G147" t="s">
        <v>195</v>
      </c>
    </row>
    <row r="148" spans="7:7">
      <c r="G148" t="s">
        <v>196</v>
      </c>
    </row>
    <row r="149" spans="7:7">
      <c r="G149" t="s">
        <v>197</v>
      </c>
    </row>
    <row r="150" spans="7:7">
      <c r="G150" t="s">
        <v>198</v>
      </c>
    </row>
    <row r="151" spans="7:7">
      <c r="G151" t="s">
        <v>199</v>
      </c>
    </row>
    <row r="152" spans="7:7">
      <c r="G152" t="s">
        <v>200</v>
      </c>
    </row>
    <row r="153" spans="7:7">
      <c r="G153" t="s">
        <v>201</v>
      </c>
    </row>
    <row r="154" spans="7:7">
      <c r="G154" t="s">
        <v>203</v>
      </c>
    </row>
    <row r="155" spans="7:7">
      <c r="G155" t="s">
        <v>204</v>
      </c>
    </row>
    <row r="156" spans="7:7">
      <c r="G156" t="s">
        <v>205</v>
      </c>
    </row>
    <row r="157" spans="7:7">
      <c r="G157" t="s">
        <v>206</v>
      </c>
    </row>
    <row r="158" spans="7:7">
      <c r="G158" t="s">
        <v>207</v>
      </c>
    </row>
    <row r="159" spans="7:7">
      <c r="G159" t="s">
        <v>208</v>
      </c>
    </row>
    <row r="160" spans="7:7">
      <c r="G160" t="s">
        <v>209</v>
      </c>
    </row>
    <row r="161" spans="7:7">
      <c r="G161" t="s">
        <v>210</v>
      </c>
    </row>
    <row r="162" spans="7:7">
      <c r="G162" t="s">
        <v>211</v>
      </c>
    </row>
    <row r="163" spans="7:7">
      <c r="G163" t="s">
        <v>212</v>
      </c>
    </row>
    <row r="164" spans="7:7">
      <c r="G164" t="s">
        <v>213</v>
      </c>
    </row>
    <row r="165" spans="7:7">
      <c r="G165" t="s">
        <v>214</v>
      </c>
    </row>
    <row r="166" spans="7:7">
      <c r="G166" t="s">
        <v>215</v>
      </c>
    </row>
    <row r="167" spans="7:7">
      <c r="G167" t="s">
        <v>216</v>
      </c>
    </row>
    <row r="168" spans="7:7">
      <c r="G168" t="s">
        <v>217</v>
      </c>
    </row>
    <row r="169" spans="7:7">
      <c r="G169" t="s">
        <v>426</v>
      </c>
    </row>
    <row r="170" spans="7:7">
      <c r="G170" t="s">
        <v>61</v>
      </c>
    </row>
    <row r="171" spans="7:7">
      <c r="G171" t="s">
        <v>103</v>
      </c>
    </row>
    <row r="172" spans="7:7">
      <c r="G172" t="s">
        <v>104</v>
      </c>
    </row>
    <row r="173" spans="7:7">
      <c r="G173" t="s">
        <v>105</v>
      </c>
    </row>
    <row r="174" spans="7:7">
      <c r="G174" t="s">
        <v>106</v>
      </c>
    </row>
    <row r="175" spans="7:7">
      <c r="G175" t="s">
        <v>107</v>
      </c>
    </row>
    <row r="176" spans="7:7">
      <c r="G176" t="s">
        <v>108</v>
      </c>
    </row>
    <row r="177" spans="7:7">
      <c r="G177" t="s">
        <v>109</v>
      </c>
    </row>
    <row r="178" spans="7:7">
      <c r="G178" t="s">
        <v>110</v>
      </c>
    </row>
    <row r="179" spans="7:7">
      <c r="G179" t="s">
        <v>111</v>
      </c>
    </row>
    <row r="180" spans="7:7">
      <c r="G180" t="s">
        <v>112</v>
      </c>
    </row>
    <row r="181" spans="7:7">
      <c r="G181" t="s">
        <v>113</v>
      </c>
    </row>
    <row r="182" spans="7:7">
      <c r="G182" t="s">
        <v>66</v>
      </c>
    </row>
    <row r="183" spans="7:7">
      <c r="G183" t="s">
        <v>67</v>
      </c>
    </row>
    <row r="184" spans="7:7">
      <c r="G184" t="s">
        <v>114</v>
      </c>
    </row>
    <row r="185" spans="7:7">
      <c r="G185" t="s">
        <v>115</v>
      </c>
    </row>
    <row r="186" spans="7:7">
      <c r="G186" t="s">
        <v>116</v>
      </c>
    </row>
    <row r="187" spans="7:7">
      <c r="G187" t="s">
        <v>117</v>
      </c>
    </row>
    <row r="188" spans="7:7">
      <c r="G188" t="s">
        <v>118</v>
      </c>
    </row>
    <row r="189" spans="7:7">
      <c r="G189" t="s">
        <v>119</v>
      </c>
    </row>
    <row r="190" spans="7:7">
      <c r="G190" t="s">
        <v>120</v>
      </c>
    </row>
    <row r="191" spans="7:7">
      <c r="G191" t="s">
        <v>121</v>
      </c>
    </row>
    <row r="192" spans="7:7">
      <c r="G192" t="s">
        <v>423</v>
      </c>
    </row>
    <row r="193" spans="7:7">
      <c r="G193" t="s">
        <v>122</v>
      </c>
    </row>
    <row r="194" spans="7:7">
      <c r="G194" t="s">
        <v>123</v>
      </c>
    </row>
    <row r="195" spans="7:7">
      <c r="G195" t="s">
        <v>124</v>
      </c>
    </row>
    <row r="196" spans="7:7">
      <c r="G196" t="s">
        <v>125</v>
      </c>
    </row>
    <row r="197" spans="7:7">
      <c r="G197" t="s">
        <v>126</v>
      </c>
    </row>
    <row r="198" spans="7:7">
      <c r="G198" t="s">
        <v>127</v>
      </c>
    </row>
    <row r="199" spans="7:7">
      <c r="G199" t="s">
        <v>68</v>
      </c>
    </row>
    <row r="200" spans="7:7">
      <c r="G200" t="s">
        <v>128</v>
      </c>
    </row>
    <row r="201" spans="7:7">
      <c r="G201" t="s">
        <v>129</v>
      </c>
    </row>
    <row r="202" spans="7:7">
      <c r="G202" t="s">
        <v>130</v>
      </c>
    </row>
    <row r="203" spans="7:7">
      <c r="G203" t="s">
        <v>131</v>
      </c>
    </row>
    <row r="204" spans="7:7">
      <c r="G204" t="s">
        <v>132</v>
      </c>
    </row>
    <row r="205" spans="7:7">
      <c r="G205" t="s">
        <v>133</v>
      </c>
    </row>
    <row r="206" spans="7:7">
      <c r="G206" t="s">
        <v>134</v>
      </c>
    </row>
    <row r="207" spans="7:7">
      <c r="G207" t="s">
        <v>135</v>
      </c>
    </row>
    <row r="208" spans="7:7">
      <c r="G208" t="s">
        <v>136</v>
      </c>
    </row>
    <row r="209" spans="7:7">
      <c r="G209" t="s">
        <v>137</v>
      </c>
    </row>
    <row r="210" spans="7:7">
      <c r="G210" t="s">
        <v>138</v>
      </c>
    </row>
    <row r="211" spans="7:7">
      <c r="G211" t="s">
        <v>139</v>
      </c>
    </row>
    <row r="212" spans="7:7">
      <c r="G212" t="s">
        <v>140</v>
      </c>
    </row>
    <row r="213" spans="7:7">
      <c r="G213" t="s">
        <v>141</v>
      </c>
    </row>
    <row r="214" spans="7:7">
      <c r="G214" t="s">
        <v>142</v>
      </c>
    </row>
    <row r="215" spans="7:7">
      <c r="G215" t="s">
        <v>143</v>
      </c>
    </row>
    <row r="216" spans="7:7">
      <c r="G216" t="s">
        <v>144</v>
      </c>
    </row>
    <row r="217" spans="7:7">
      <c r="G217" t="s">
        <v>145</v>
      </c>
    </row>
    <row r="218" spans="7:7">
      <c r="G218" t="s">
        <v>70</v>
      </c>
    </row>
    <row r="219" spans="7:7">
      <c r="G219" t="s">
        <v>146</v>
      </c>
    </row>
    <row r="220" spans="7:7">
      <c r="G220" t="s">
        <v>147</v>
      </c>
    </row>
    <row r="221" spans="7:7">
      <c r="G221" t="s">
        <v>148</v>
      </c>
    </row>
    <row r="222" spans="7:7">
      <c r="G222" t="s">
        <v>227</v>
      </c>
    </row>
    <row r="223" spans="7:7">
      <c r="G223" t="s">
        <v>429</v>
      </c>
    </row>
    <row r="224" spans="7:7">
      <c r="G224" t="s">
        <v>272</v>
      </c>
    </row>
    <row r="225" spans="7:7">
      <c r="G225" t="s">
        <v>430</v>
      </c>
    </row>
    <row r="226" spans="7:7">
      <c r="G226" t="s">
        <v>431</v>
      </c>
    </row>
    <row r="227" spans="7:7">
      <c r="G227" t="s">
        <v>241</v>
      </c>
    </row>
    <row r="228" spans="7:7">
      <c r="G228" t="s">
        <v>243</v>
      </c>
    </row>
    <row r="229" spans="7:7">
      <c r="G229" t="s">
        <v>244</v>
      </c>
    </row>
    <row r="230" spans="7:7">
      <c r="G230" t="s">
        <v>263</v>
      </c>
    </row>
    <row r="231" spans="7:7">
      <c r="G231" t="s">
        <v>265</v>
      </c>
    </row>
    <row r="232" spans="7:7">
      <c r="G232" t="s">
        <v>269</v>
      </c>
    </row>
    <row r="233" spans="7:7">
      <c r="G233" t="s">
        <v>440</v>
      </c>
    </row>
    <row r="234" spans="7:7">
      <c r="G234" t="s">
        <v>442</v>
      </c>
    </row>
    <row r="235" spans="7:7">
      <c r="G235" t="s">
        <v>443</v>
      </c>
    </row>
    <row r="236" spans="7:7">
      <c r="G236" t="s">
        <v>444</v>
      </c>
    </row>
    <row r="237" spans="7:7">
      <c r="G237" t="s">
        <v>445</v>
      </c>
    </row>
    <row r="238" spans="7:7">
      <c r="G238" t="s">
        <v>446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27" workbookViewId="0">
      <selection activeCell="D39" sqref="D39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7" width="12.28515625" customWidth="1"/>
    <col min="9" max="9" width="11" customWidth="1"/>
  </cols>
  <sheetData>
    <row r="1" spans="2:11" ht="27.6" customHeight="1">
      <c r="B1" s="165" t="s">
        <v>292</v>
      </c>
      <c r="C1" s="166"/>
      <c r="D1" s="166"/>
      <c r="E1" s="166"/>
      <c r="F1" s="166"/>
      <c r="G1" s="166"/>
      <c r="H1" s="166"/>
      <c r="I1" s="167"/>
    </row>
    <row r="2" spans="2:11" ht="25.5">
      <c r="B2" s="90"/>
      <c r="C2" s="92" t="s">
        <v>285</v>
      </c>
      <c r="D2" s="92" t="s">
        <v>286</v>
      </c>
      <c r="E2" s="92" t="s">
        <v>287</v>
      </c>
      <c r="F2" s="92" t="s">
        <v>288</v>
      </c>
      <c r="G2" s="93" t="s">
        <v>282</v>
      </c>
    </row>
    <row r="3" spans="2:11">
      <c r="B3" s="90" t="s">
        <v>289</v>
      </c>
      <c r="C3" s="88">
        <v>555</v>
      </c>
      <c r="D3" s="88">
        <v>740</v>
      </c>
      <c r="E3" s="88">
        <v>925</v>
      </c>
      <c r="F3" s="88">
        <v>1110</v>
      </c>
      <c r="G3" s="91">
        <f>'Vasaras KVIEŠI'!$O$8</f>
        <v>0</v>
      </c>
    </row>
    <row r="4" spans="2:11">
      <c r="B4" s="90" t="s">
        <v>290</v>
      </c>
      <c r="C4" s="88">
        <v>647</v>
      </c>
      <c r="D4" s="88">
        <v>768</v>
      </c>
      <c r="E4" s="88">
        <v>913</v>
      </c>
      <c r="F4" s="88">
        <v>1008</v>
      </c>
      <c r="G4" s="91">
        <f>'Vasaras KVIEŠI'!$O$50</f>
        <v>0</v>
      </c>
    </row>
    <row r="5" spans="2:11">
      <c r="B5" s="90" t="s">
        <v>291</v>
      </c>
      <c r="C5" s="88">
        <f>C3-C4</f>
        <v>-92</v>
      </c>
      <c r="D5" s="88">
        <f t="shared" ref="D5:F5" si="0">D3-D4</f>
        <v>-28</v>
      </c>
      <c r="E5" s="88">
        <f t="shared" si="0"/>
        <v>12</v>
      </c>
      <c r="F5" s="88">
        <f t="shared" si="0"/>
        <v>102</v>
      </c>
      <c r="G5" s="91">
        <f>'Vasaras KVIEŠI'!$O$52</f>
        <v>0</v>
      </c>
    </row>
    <row r="7" spans="2:11" ht="25.9" customHeight="1">
      <c r="B7" s="168" t="s">
        <v>295</v>
      </c>
      <c r="C7" s="168"/>
      <c r="D7" s="168"/>
      <c r="E7" s="168"/>
      <c r="F7" s="168"/>
      <c r="H7" s="173" t="s">
        <v>356</v>
      </c>
      <c r="I7" s="173"/>
      <c r="J7" s="173"/>
      <c r="K7" s="173"/>
    </row>
    <row r="8" spans="2:11" ht="38.25">
      <c r="B8" s="92"/>
      <c r="C8" s="92" t="s">
        <v>293</v>
      </c>
      <c r="D8" s="92" t="s">
        <v>294</v>
      </c>
      <c r="E8" s="92" t="s">
        <v>285</v>
      </c>
      <c r="F8" s="93" t="s">
        <v>282</v>
      </c>
      <c r="H8" s="92" t="s">
        <v>293</v>
      </c>
      <c r="I8" s="92" t="s">
        <v>294</v>
      </c>
      <c r="J8" s="92" t="s">
        <v>285</v>
      </c>
      <c r="K8" s="93" t="s">
        <v>282</v>
      </c>
    </row>
    <row r="9" spans="2:11">
      <c r="B9" s="96" t="s">
        <v>289</v>
      </c>
      <c r="C9" s="94"/>
      <c r="D9" s="94"/>
      <c r="E9" s="94"/>
      <c r="F9" s="95">
        <f>G3</f>
        <v>0</v>
      </c>
      <c r="G9" t="s">
        <v>289</v>
      </c>
      <c r="H9" s="88">
        <v>245</v>
      </c>
      <c r="I9" s="88">
        <v>490</v>
      </c>
      <c r="J9" s="88">
        <v>735</v>
      </c>
      <c r="K9" s="91">
        <f>F9</f>
        <v>0</v>
      </c>
    </row>
    <row r="10" spans="2:11">
      <c r="B10" s="96" t="s">
        <v>290</v>
      </c>
      <c r="C10" s="94"/>
      <c r="D10" s="94"/>
      <c r="E10" s="94"/>
      <c r="F10" s="95">
        <f>G4</f>
        <v>0</v>
      </c>
      <c r="G10" t="s">
        <v>290</v>
      </c>
      <c r="H10" s="88">
        <v>439</v>
      </c>
      <c r="I10" s="88">
        <v>577</v>
      </c>
      <c r="J10" s="88">
        <v>727</v>
      </c>
      <c r="K10" s="91">
        <f>F10</f>
        <v>0</v>
      </c>
    </row>
    <row r="11" spans="2:11">
      <c r="B11" s="96" t="s">
        <v>291</v>
      </c>
      <c r="C11" s="94"/>
      <c r="D11" s="94"/>
      <c r="E11" s="94"/>
      <c r="F11" s="95">
        <f>G5</f>
        <v>0</v>
      </c>
      <c r="G11" t="s">
        <v>291</v>
      </c>
      <c r="H11" s="88">
        <f>H9-H10</f>
        <v>-194</v>
      </c>
      <c r="I11" s="88">
        <f t="shared" ref="I11:J11" si="1">I9-I10</f>
        <v>-87</v>
      </c>
      <c r="J11" s="88">
        <f t="shared" si="1"/>
        <v>8</v>
      </c>
      <c r="K11" s="91">
        <f>F11</f>
        <v>0</v>
      </c>
    </row>
    <row r="13" spans="2:11">
      <c r="B13" s="169" t="s">
        <v>301</v>
      </c>
      <c r="C13" s="169"/>
      <c r="D13" s="169"/>
      <c r="E13" s="169"/>
    </row>
    <row r="14" spans="2:11" ht="25.5">
      <c r="B14" s="90"/>
      <c r="C14" s="97" t="s">
        <v>296</v>
      </c>
      <c r="D14" s="97" t="s">
        <v>297</v>
      </c>
      <c r="E14" s="97" t="s">
        <v>298</v>
      </c>
    </row>
    <row r="15" spans="2:11">
      <c r="B15" s="98">
        <v>2019</v>
      </c>
      <c r="C15" s="88">
        <v>162</v>
      </c>
      <c r="D15" s="88">
        <v>144</v>
      </c>
      <c r="E15" s="88">
        <v>220</v>
      </c>
    </row>
    <row r="16" spans="2:11">
      <c r="B16" s="98">
        <v>2020</v>
      </c>
      <c r="C16" s="88">
        <v>169</v>
      </c>
      <c r="D16" s="88">
        <v>151</v>
      </c>
      <c r="E16" s="88">
        <v>200</v>
      </c>
    </row>
    <row r="17" spans="2:5">
      <c r="B17" s="98">
        <v>2021</v>
      </c>
      <c r="C17" s="88">
        <v>210</v>
      </c>
      <c r="D17" s="88">
        <v>190</v>
      </c>
      <c r="E17" s="88">
        <v>290</v>
      </c>
    </row>
    <row r="18" spans="2:5">
      <c r="B18" s="98">
        <v>2022</v>
      </c>
      <c r="C18" s="88">
        <v>280</v>
      </c>
      <c r="D18" s="88">
        <v>265</v>
      </c>
      <c r="E18" s="88">
        <v>365</v>
      </c>
    </row>
    <row r="19" spans="2:5">
      <c r="B19" s="98">
        <v>2023</v>
      </c>
      <c r="C19" s="88">
        <v>210</v>
      </c>
      <c r="D19" s="88">
        <v>184</v>
      </c>
      <c r="E19" s="88">
        <v>230</v>
      </c>
    </row>
    <row r="20" spans="2:5">
      <c r="B20" s="98">
        <v>2024</v>
      </c>
      <c r="C20" s="88">
        <v>210</v>
      </c>
      <c r="D20" s="88">
        <v>180</v>
      </c>
      <c r="E20" s="88">
        <v>230</v>
      </c>
    </row>
    <row r="21" spans="2:5">
      <c r="B21" s="98">
        <v>2025</v>
      </c>
      <c r="C21" s="88">
        <v>185</v>
      </c>
      <c r="D21" s="88">
        <v>165</v>
      </c>
      <c r="E21" s="88">
        <v>245</v>
      </c>
    </row>
    <row r="22" spans="2:5">
      <c r="B22" s="98" t="s">
        <v>421</v>
      </c>
      <c r="C22" s="89">
        <f>ROUND(AVERAGE(C16:C21),0)</f>
        <v>211</v>
      </c>
      <c r="D22" s="89">
        <f>ROUND(AVERAGE(D16:D21),0)</f>
        <v>189</v>
      </c>
      <c r="E22" s="89">
        <f>ROUND(AVERAGE(E16:E21),0)</f>
        <v>260</v>
      </c>
    </row>
    <row r="24" spans="2:5">
      <c r="B24" s="169" t="s">
        <v>302</v>
      </c>
      <c r="C24" s="169"/>
      <c r="D24" s="169"/>
    </row>
    <row r="25" spans="2:5">
      <c r="B25" s="90"/>
      <c r="C25" s="97" t="s">
        <v>299</v>
      </c>
      <c r="D25" s="97" t="s">
        <v>300</v>
      </c>
    </row>
    <row r="26" spans="2:5">
      <c r="B26" s="98">
        <v>2019</v>
      </c>
      <c r="C26" s="88">
        <v>4.2</v>
      </c>
      <c r="D26" s="88">
        <v>2.1</v>
      </c>
    </row>
    <row r="27" spans="2:5">
      <c r="B27" s="98">
        <v>2020</v>
      </c>
      <c r="C27" s="88">
        <v>5</v>
      </c>
      <c r="D27" s="88">
        <v>2.1</v>
      </c>
    </row>
    <row r="28" spans="2:5">
      <c r="B28" s="98">
        <v>2021</v>
      </c>
      <c r="C28" s="88">
        <v>2.8</v>
      </c>
      <c r="D28" s="88">
        <v>1.2</v>
      </c>
    </row>
    <row r="29" spans="2:5">
      <c r="B29" s="98">
        <v>2022</v>
      </c>
      <c r="C29" s="88">
        <v>4.7</v>
      </c>
      <c r="D29" s="88">
        <v>1.9</v>
      </c>
    </row>
    <row r="30" spans="2:5">
      <c r="B30" s="98">
        <v>2023</v>
      </c>
      <c r="C30" s="88">
        <v>2.9</v>
      </c>
      <c r="D30" s="88">
        <v>1.7</v>
      </c>
    </row>
    <row r="31" spans="2:5">
      <c r="B31" s="98">
        <v>2024</v>
      </c>
      <c r="C31" s="88">
        <v>3.5</v>
      </c>
      <c r="D31" s="88">
        <v>1.6</v>
      </c>
    </row>
    <row r="32" spans="2:5">
      <c r="B32" s="98">
        <v>2025</v>
      </c>
      <c r="C32" s="88">
        <v>3.4</v>
      </c>
      <c r="D32" s="88">
        <v>1.4</v>
      </c>
    </row>
    <row r="33" spans="2:13">
      <c r="B33" s="98" t="s">
        <v>421</v>
      </c>
      <c r="C33" s="89">
        <f>ROUND(AVERAGE(C27:C32),2)</f>
        <v>3.72</v>
      </c>
      <c r="D33" s="89">
        <f>ROUND(AVERAGE(D27:D32),2)</f>
        <v>1.65</v>
      </c>
    </row>
    <row r="35" spans="2:13" ht="15">
      <c r="B35" s="174" t="s">
        <v>314</v>
      </c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</row>
    <row r="36" spans="2:13" ht="25.5">
      <c r="B36" s="89"/>
      <c r="C36" s="93" t="s">
        <v>438</v>
      </c>
      <c r="D36" s="93" t="s">
        <v>304</v>
      </c>
      <c r="E36" s="93" t="s">
        <v>305</v>
      </c>
      <c r="F36" s="93" t="s">
        <v>306</v>
      </c>
      <c r="G36" s="93" t="s">
        <v>307</v>
      </c>
      <c r="H36" s="93" t="s">
        <v>308</v>
      </c>
      <c r="I36" s="93" t="s">
        <v>309</v>
      </c>
      <c r="J36" s="93" t="s">
        <v>310</v>
      </c>
      <c r="K36" s="93" t="s">
        <v>311</v>
      </c>
      <c r="L36" s="93" t="s">
        <v>312</v>
      </c>
      <c r="M36" s="93" t="s">
        <v>313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427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4" t="s">
        <v>315</v>
      </c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</row>
    <row r="45" spans="2:13" s="100" customFormat="1" ht="29.25" customHeight="1">
      <c r="B45" s="93"/>
      <c r="C45" s="93" t="s">
        <v>303</v>
      </c>
      <c r="D45" s="93" t="s">
        <v>304</v>
      </c>
      <c r="E45" s="93" t="s">
        <v>305</v>
      </c>
      <c r="F45" s="93" t="s">
        <v>306</v>
      </c>
      <c r="G45" s="93" t="s">
        <v>307</v>
      </c>
      <c r="H45" s="93" t="s">
        <v>308</v>
      </c>
      <c r="I45" s="93" t="s">
        <v>309</v>
      </c>
      <c r="J45" s="93" t="s">
        <v>310</v>
      </c>
      <c r="K45" s="93" t="s">
        <v>311</v>
      </c>
      <c r="L45" s="93" t="s">
        <v>312</v>
      </c>
      <c r="M45" s="93" t="s">
        <v>313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 t="s">
        <v>427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70" t="s">
        <v>316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2"/>
    </row>
    <row r="51" spans="2:13" s="100" customFormat="1" ht="29.25" customHeight="1">
      <c r="B51" s="93"/>
      <c r="C51" s="93" t="s">
        <v>303</v>
      </c>
      <c r="D51" s="93" t="s">
        <v>304</v>
      </c>
      <c r="E51" s="93" t="s">
        <v>305</v>
      </c>
      <c r="F51" s="93" t="s">
        <v>306</v>
      </c>
      <c r="G51" s="93" t="s">
        <v>307</v>
      </c>
      <c r="H51" s="93" t="s">
        <v>308</v>
      </c>
      <c r="I51" s="93" t="s">
        <v>309</v>
      </c>
      <c r="J51" s="93" t="s">
        <v>310</v>
      </c>
      <c r="K51" s="93" t="s">
        <v>311</v>
      </c>
      <c r="L51" s="93" t="s">
        <v>312</v>
      </c>
      <c r="M51" s="93" t="s">
        <v>313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427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70" t="s">
        <v>354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2"/>
    </row>
    <row r="57" spans="2:13" ht="25.5">
      <c r="B57" s="93"/>
      <c r="C57" s="93" t="s">
        <v>303</v>
      </c>
      <c r="D57" s="93" t="s">
        <v>304</v>
      </c>
      <c r="E57" s="93" t="s">
        <v>305</v>
      </c>
      <c r="F57" s="93" t="s">
        <v>306</v>
      </c>
      <c r="G57" s="93" t="s">
        <v>307</v>
      </c>
      <c r="H57" s="93" t="s">
        <v>308</v>
      </c>
      <c r="I57" s="93" t="s">
        <v>309</v>
      </c>
      <c r="J57" s="93" t="s">
        <v>310</v>
      </c>
      <c r="K57" s="93" t="s">
        <v>311</v>
      </c>
      <c r="L57" s="93" t="s">
        <v>312</v>
      </c>
      <c r="M57" s="93" t="s">
        <v>313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427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355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13:E13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417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416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75" t="s">
        <v>305</v>
      </c>
      <c r="B3" s="107" t="s">
        <v>299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5" t="s">
        <v>305</v>
      </c>
      <c r="M3" s="107" t="s">
        <v>299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5"/>
      <c r="B4" s="107" t="s">
        <v>300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5"/>
      <c r="M4" s="107" t="s">
        <v>300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5" t="s">
        <v>306</v>
      </c>
      <c r="B5" s="107" t="s">
        <v>299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5" t="s">
        <v>306</v>
      </c>
      <c r="M5" s="107" t="s">
        <v>299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5"/>
      <c r="B6" s="107" t="s">
        <v>300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5"/>
      <c r="M6" s="107" t="s">
        <v>300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5" t="s">
        <v>313</v>
      </c>
      <c r="B7" s="107" t="s">
        <v>299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5" t="s">
        <v>313</v>
      </c>
      <c r="M7" s="107" t="s">
        <v>299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5"/>
      <c r="B8" s="107" t="s">
        <v>300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5"/>
      <c r="M8" s="107" t="s">
        <v>300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5" t="s">
        <v>311</v>
      </c>
      <c r="B9" s="107" t="s">
        <v>299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5" t="s">
        <v>311</v>
      </c>
      <c r="M9" s="107" t="s">
        <v>299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5"/>
      <c r="B10" s="107" t="s">
        <v>300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5"/>
      <c r="M10" s="107" t="s">
        <v>300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5" t="s">
        <v>309</v>
      </c>
      <c r="B11" s="107" t="s">
        <v>299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5" t="s">
        <v>309</v>
      </c>
      <c r="M11" s="107" t="s">
        <v>299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5"/>
      <c r="B12" s="107" t="s">
        <v>300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5"/>
      <c r="M12" s="107" t="s">
        <v>300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5" t="s">
        <v>310</v>
      </c>
      <c r="B13" s="107" t="s">
        <v>299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5" t="s">
        <v>310</v>
      </c>
      <c r="M13" s="107" t="s">
        <v>299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5"/>
      <c r="B14" s="107" t="s">
        <v>300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5"/>
      <c r="M14" s="107" t="s">
        <v>300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5" t="s">
        <v>304</v>
      </c>
      <c r="B15" s="107" t="s">
        <v>299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75" t="s">
        <v>304</v>
      </c>
      <c r="M15" s="107" t="s">
        <v>299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5"/>
      <c r="B16" s="107" t="s">
        <v>300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75"/>
      <c r="M16" s="107" t="s">
        <v>300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419</v>
      </c>
      <c r="B17" s="107" t="s">
        <v>299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419</v>
      </c>
      <c r="M17" s="107" t="s">
        <v>299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418</v>
      </c>
      <c r="B18" s="107" t="s">
        <v>299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418</v>
      </c>
      <c r="M18" s="107" t="s">
        <v>299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6" t="s">
        <v>308</v>
      </c>
      <c r="B19" s="107" t="s">
        <v>299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6" t="s">
        <v>308</v>
      </c>
      <c r="M19" s="107" t="s">
        <v>299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7"/>
      <c r="B20" s="107" t="s">
        <v>300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7"/>
      <c r="M20" s="107" t="s">
        <v>300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6" t="s">
        <v>312</v>
      </c>
      <c r="B21" s="107" t="s">
        <v>299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6" t="s">
        <v>312</v>
      </c>
      <c r="M21" s="107" t="s">
        <v>299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7"/>
      <c r="B22" s="107" t="s">
        <v>300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7"/>
      <c r="M22" s="107" t="s">
        <v>300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6" t="s">
        <v>307</v>
      </c>
      <c r="B23" s="107" t="s">
        <v>299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6" t="s">
        <v>307</v>
      </c>
      <c r="M23" s="107" t="s">
        <v>299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7"/>
      <c r="B24" s="107" t="s">
        <v>300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7"/>
      <c r="M24" s="107" t="s">
        <v>300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Vasaras KVIEŠI</vt:lpstr>
      <vt:lpstr>Drop Down</vt:lpstr>
      <vt:lpstr>Grafikiem</vt:lpstr>
      <vt:lpstr>Ražības</vt:lpstr>
      <vt:lpstr>'Vasaras KVIEŠI'!Print_Area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2026-03-02T10:04:24Z</dcterms:modified>
</cp:coreProperties>
</file>